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0350" windowHeight="7290" tabRatio="912" firstSheet="3" activeTab="3"/>
  </bookViews>
  <sheets>
    <sheet name="в отчёт Главе" sheetId="1" state="hidden" r:id="rId1"/>
    <sheet name="в анализ (в.)" sheetId="2" state="hidden" r:id="rId2"/>
    <sheet name="ведомств." sheetId="3" state="hidden" r:id="rId3"/>
    <sheet name="функц." sheetId="4" r:id="rId4"/>
    <sheet name="в анализ (ф.)" sheetId="5" state="hidden" r:id="rId5"/>
  </sheets>
  <definedNames>
    <definedName name="_xlnm.Print_Titles" localSheetId="2">'ведомств.'!$9:$10</definedName>
    <definedName name="_xlnm.Print_Titles" localSheetId="3">'функц.'!$8:$9</definedName>
    <definedName name="_xlnm.Print_Area" localSheetId="2">'ведомств.'!$A$1:$G$197</definedName>
  </definedNames>
  <calcPr fullCalcOnLoad="1"/>
</workbook>
</file>

<file path=xl/sharedStrings.xml><?xml version="1.0" encoding="utf-8"?>
<sst xmlns="http://schemas.openxmlformats.org/spreadsheetml/2006/main" count="1836" uniqueCount="341">
  <si>
    <t>Глава</t>
  </si>
  <si>
    <t>1.</t>
  </si>
  <si>
    <t>000</t>
  </si>
  <si>
    <t>0000</t>
  </si>
  <si>
    <t>0000000</t>
  </si>
  <si>
    <t>в том числе:</t>
  </si>
  <si>
    <t>Центральный аппарат</t>
  </si>
  <si>
    <t>1.2.</t>
  </si>
  <si>
    <t>0102</t>
  </si>
  <si>
    <t>0104</t>
  </si>
  <si>
    <t>1.3.</t>
  </si>
  <si>
    <t>1.5.</t>
  </si>
  <si>
    <t>0700000</t>
  </si>
  <si>
    <t>1.8.</t>
  </si>
  <si>
    <t>0800</t>
  </si>
  <si>
    <t>Периодическая печать</t>
  </si>
  <si>
    <t>0804</t>
  </si>
  <si>
    <t>4560000</t>
  </si>
  <si>
    <t>1.9.</t>
  </si>
  <si>
    <t>1.10.</t>
  </si>
  <si>
    <t>1.11.</t>
  </si>
  <si>
    <t>0707</t>
  </si>
  <si>
    <t>7950000</t>
  </si>
  <si>
    <t>1.1.1.</t>
  </si>
  <si>
    <t>1.1.2.</t>
  </si>
  <si>
    <t>0900000</t>
  </si>
  <si>
    <t>6000000</t>
  </si>
  <si>
    <t>Уличное освещение</t>
  </si>
  <si>
    <t>Целевая статья</t>
  </si>
  <si>
    <t>0020400</t>
  </si>
  <si>
    <t>500</t>
  </si>
  <si>
    <t>0020300</t>
  </si>
  <si>
    <t>0203</t>
  </si>
  <si>
    <t>0013600</t>
  </si>
  <si>
    <t>Мобилизационная и вневойсковая подготовка</t>
  </si>
  <si>
    <t>Целевые программы муниципальных образований</t>
  </si>
  <si>
    <t>Благоустройство</t>
  </si>
  <si>
    <t>0503</t>
  </si>
  <si>
    <t>6000100</t>
  </si>
  <si>
    <t>Прочие мероприятия по благоустройству городских округов и поселений</t>
  </si>
  <si>
    <t>6000500</t>
  </si>
  <si>
    <t>006</t>
  </si>
  <si>
    <t>0700500</t>
  </si>
  <si>
    <t>013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</si>
  <si>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</si>
  <si>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</si>
  <si>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Субсидии юридическим лицам</t>
  </si>
  <si>
    <t>Выполнение функций органами местного самоуправления</t>
  </si>
  <si>
    <t>0605</t>
  </si>
  <si>
    <t>4100100</t>
  </si>
  <si>
    <t>Резервные фонды-всего, в том числе:</t>
  </si>
  <si>
    <t>Резервный фонд администрации</t>
  </si>
  <si>
    <t>017</t>
  </si>
  <si>
    <t>4310100</t>
  </si>
  <si>
    <t>1.1.</t>
  </si>
  <si>
    <t>1.6.</t>
  </si>
  <si>
    <t>447</t>
  </si>
  <si>
    <t>Глава муниципального образования</t>
  </si>
  <si>
    <t>0309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</si>
  <si>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</si>
  <si>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</si>
  <si>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1.4.</t>
  </si>
  <si>
    <t>% исп. к году</t>
  </si>
  <si>
    <t>0100</t>
  </si>
  <si>
    <t>0200</t>
  </si>
  <si>
    <t>0300</t>
  </si>
  <si>
    <t>0500</t>
  </si>
  <si>
    <t>0600</t>
  </si>
  <si>
    <t>1.7.</t>
  </si>
  <si>
    <t>Поддержка коммунального хозяйства</t>
  </si>
  <si>
    <t>0502</t>
  </si>
  <si>
    <t>3510500</t>
  </si>
  <si>
    <t>тыс.рублей</t>
  </si>
  <si>
    <t>ВСЕГО РАСХОДОВ:</t>
  </si>
  <si>
    <t>Приложение № 2</t>
  </si>
  <si>
    <t>к Постановлению Главы Ковардицкого сельского поселения</t>
  </si>
  <si>
    <t>от ________________________ № _____</t>
  </si>
  <si>
    <t>Наименование</t>
  </si>
  <si>
    <t>Раздел,                 подраздел</t>
  </si>
  <si>
    <t>Вид расходов</t>
  </si>
  <si>
    <t>2</t>
  </si>
  <si>
    <t>3</t>
  </si>
  <si>
    <t>4</t>
  </si>
  <si>
    <t>5</t>
  </si>
  <si>
    <t>6</t>
  </si>
  <si>
    <t>7</t>
  </si>
  <si>
    <t>8</t>
  </si>
  <si>
    <t>9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</si>
  <si>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</si>
  <si>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</si>
  <si>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</si>
  <si>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</si>
  <si>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</si>
  <si>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</si>
  <si>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</si>
  <si>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</si>
  <si>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</si>
  <si>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</si>
  <si>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</si>
  <si>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Периодическая печать и издательства</t>
  </si>
  <si>
    <t>ИТОГО РАСХОДОВ:</t>
  </si>
  <si>
    <t>Содержание администрации поселения</t>
  </si>
  <si>
    <t>403</t>
  </si>
  <si>
    <t>0501</t>
  </si>
  <si>
    <t>Долгосрочная целевая программа "Реконструкция и капитальный ремонт жилищного фонда Ковардицкого сельского поселения  Муромского района на 2009-2015 годы"</t>
  </si>
  <si>
    <t>1.7.1.</t>
  </si>
  <si>
    <t>Долгосрочная целевая программа "Обеспечение населения Ковардицкого сельского поселения  Муромского района питьевой водой на 2009-2011 годы"</t>
  </si>
  <si>
    <t>Долгосрочная целевая программа "Приведение в нормативное состояние улично-дорожной сети и объектов благоустройства Ковардицкого сельского поселения  Муромского района на 2009-2011 годы"</t>
  </si>
  <si>
    <t>Другие вопросы в области жилищно-коммунального хозяйства</t>
  </si>
  <si>
    <t>0505</t>
  </si>
  <si>
    <t>0029900</t>
  </si>
  <si>
    <t>001</t>
  </si>
  <si>
    <t>1.12.</t>
  </si>
  <si>
    <t>1.13.</t>
  </si>
  <si>
    <t>Иные межбюджетные бюджету района из бюджета поселения на осуществление части полномочий по решению вопросов местного значения в соответствии с заключенным соглашением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</si>
  <si>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5210000</t>
  </si>
  <si>
    <t>Иные межбюджетные бюджету района из бюджета поселения на осуществление части полномочий по решению вопросов местного значения в соответствии с заключенным соглашением по энергосбережению и повышению надежности энергосбережения в топливно-энергетическом комплексе в муниципальном образовании Ковардицкоесельское поселение</t>
  </si>
  <si>
    <t>5210651</t>
  </si>
  <si>
    <t>Иные межбюджетные бюджету района из бюджета поселения на осуществление части полномочий по решению вопросов местного значения в соответствии с заключенным соглашением по модернизации и реконструкции объектов коммунальной инфраструктуры в  муниципальном образовании Ковардицкое сельское поселение</t>
  </si>
  <si>
    <t>Жилищное хозяйство</t>
  </si>
  <si>
    <t>Обеспечение деятельности подведомственных учреждений</t>
  </si>
  <si>
    <t xml:space="preserve">Администрация Ковардицкого сельского поселения- всего </t>
  </si>
  <si>
    <t>Природоохранные мероприятия (ликвидация несанкционированных свалок)</t>
  </si>
  <si>
    <t>Молодёжная политика и оздоровление детей</t>
  </si>
  <si>
    <t>5210631</t>
  </si>
  <si>
    <t>5210636</t>
  </si>
  <si>
    <t>5210639</t>
  </si>
  <si>
    <t xml:space="preserve">План на 2011 год </t>
  </si>
  <si>
    <t>1.8.1.</t>
  </si>
  <si>
    <t>1.9.1</t>
  </si>
  <si>
    <t>1.9.2.</t>
  </si>
  <si>
    <t>1.9.3.</t>
  </si>
  <si>
    <t>1.9.3.1</t>
  </si>
  <si>
    <t>1.9.3.2</t>
  </si>
  <si>
    <t>1.14.</t>
  </si>
  <si>
    <t>019</t>
  </si>
  <si>
    <t>Руководство и управление в сфере установленных функций</t>
  </si>
  <si>
    <t>0010000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</si>
  <si>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</si>
  <si>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</si>
  <si>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Вид расхо-дов</t>
  </si>
  <si>
    <t>Субсидии некоммерческим организациям</t>
  </si>
  <si>
    <t>Раздел, подраз-дел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</si>
  <si>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</si>
  <si>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</si>
  <si>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</si>
  <si>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</si>
  <si>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1.13.1</t>
  </si>
  <si>
    <t>Обеспечение деятельности домов культуры и клубов</t>
  </si>
  <si>
    <t>0801</t>
  </si>
  <si>
    <t>4409900</t>
  </si>
  <si>
    <t>1.13.2</t>
  </si>
  <si>
    <t>023</t>
  </si>
  <si>
    <t>Ведомственная целевая программа "Развитие и сохранение культуры в муниципальном образовании Ковардицкое сельское поселение Муромского района на 2011 - 2013 годы"</t>
  </si>
  <si>
    <t>1101</t>
  </si>
  <si>
    <t>079</t>
  </si>
  <si>
    <t>1200</t>
  </si>
  <si>
    <t>1202</t>
  </si>
  <si>
    <t>0111</t>
  </si>
  <si>
    <t>0113</t>
  </si>
  <si>
    <t>Культура</t>
  </si>
  <si>
    <t>4400000</t>
  </si>
  <si>
    <t xml:space="preserve">Другие вопросы в области культуры, кинематографии </t>
  </si>
  <si>
    <t>Средства массовой информации</t>
  </si>
  <si>
    <t>Центральный аппарат- всего, в т.ч.: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</si>
  <si>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федерального бюджета</t>
  </si>
  <si>
    <t>1.4.1.</t>
  </si>
  <si>
    <t xml:space="preserve">Проведение мероприятий для детей и молодежи 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</si>
  <si>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</si>
  <si>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</si>
  <si>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Ведомственная целевая программа "Развитие физической культуры, спорта и формирования здорового образа жизни в Ковардицком сельском поселении Муромского района на 2011 - 2013 годы"</t>
  </si>
  <si>
    <t>Муниципальное бюджетное учреждение "Административно-хозяйственный центр Ковардицкого сельского поселения Муромского района"</t>
  </si>
  <si>
    <t>Межбюджетные трансферты</t>
  </si>
  <si>
    <t xml:space="preserve">Физическая культура </t>
  </si>
  <si>
    <t>Муниципальное учреждение "Управление административными зданиями и транспортом" Ковардицкого сельского поселения Муромского района</t>
  </si>
  <si>
    <t>Расходы на предоставление мер социальной поддержки по оплате жилья и коммунальных услуг отдельным категориям граждан в муниципальной сфере культуры за счет субсидии из областного бюджета</t>
  </si>
  <si>
    <t>5216100</t>
  </si>
  <si>
    <t>Иные межбюджетные бюджету района из бюджета поселения на осуществление части полномочий по решению вопросов местного значения в соответствии с заключенным соглашением на 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муниципального жилищного фонда в муниципальном образовании Ковардицкое сельское поселение</t>
  </si>
  <si>
    <t>Муниципальное бюджетное учреждение культуры "Ковардицкий ДК"</t>
  </si>
  <si>
    <t>1.13.3</t>
  </si>
  <si>
    <t>1.13.4</t>
  </si>
  <si>
    <t>1.7.2.</t>
  </si>
  <si>
    <t>Социальная политика</t>
  </si>
  <si>
    <t>1000</t>
  </si>
  <si>
    <t>Расходы на предоставление дополнительных субсидий гражданам на оплату жилого помещения и коммунальных услуг за счет иных межбюджетных трансфертов на сбалансированность из бюджета района</t>
  </si>
  <si>
    <t>1003</t>
  </si>
  <si>
    <t>005</t>
  </si>
  <si>
    <t>603</t>
  </si>
  <si>
    <t>914</t>
  </si>
  <si>
    <t>1.13.5</t>
  </si>
  <si>
    <t>5216600</t>
  </si>
  <si>
    <t>Расходы на поддержку мер по обеспечению сбалансированности бюджетов за счёт иных межбюджетных трансфертов из областного бюджета</t>
  </si>
  <si>
    <t>5210654</t>
  </si>
  <si>
    <t xml:space="preserve"> 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в соответствии с заключёнными соглашениями по гражданской обороне, защите населения и территории поселения от чрезвычайных ситуаций природного и техногенного характера (организация деятельности Единой дежурной диспетчерской службы Муромского района)</t>
  </si>
  <si>
    <t>1.7.3.</t>
  </si>
  <si>
    <t>5054853</t>
  </si>
  <si>
    <t>5054899</t>
  </si>
  <si>
    <t xml:space="preserve">Предоставление гражданам субсидий на оплату жилого помещения и коммунальных услуг </t>
  </si>
  <si>
    <t>Отчет об исполнении расходов бюджета Ковардицкого сельского поселения за 9 месяцев 2011 года по разделам, подразделам, целевым статьям и видам расходов  классификации расходов бюджетов Российской Федерации</t>
  </si>
  <si>
    <t>План на 9 месяцев</t>
  </si>
  <si>
    <t>Исполнено за 9 месяцев</t>
  </si>
  <si>
    <t>% исп. к 9 месяцам</t>
  </si>
  <si>
    <t>1.3.1</t>
  </si>
  <si>
    <t>1.3.2</t>
  </si>
  <si>
    <t>1.6.1</t>
  </si>
  <si>
    <t>1.6.2</t>
  </si>
  <si>
    <t>1.6.3</t>
  </si>
  <si>
    <t>1.13.6</t>
  </si>
  <si>
    <t>1.14.1.</t>
  </si>
  <si>
    <t>1.14.2.</t>
  </si>
  <si>
    <t>1.1.5</t>
  </si>
  <si>
    <t>1.1.6</t>
  </si>
  <si>
    <t xml:space="preserve">Отчет об исполнении расходов бюджета Ковардицкого сельского поселения за 9 месяцев 2011 года по ведомственной структуре расходов </t>
  </si>
  <si>
    <t>Отчет об исполнении бюджета Ковардицкого сельского поселения по ведомственной структуре расходов за 9 месяцев 2011 года</t>
  </si>
  <si>
    <t>120</t>
  </si>
  <si>
    <t>121</t>
  </si>
  <si>
    <t>850</t>
  </si>
  <si>
    <t>851</t>
  </si>
  <si>
    <t>Расходы на выплаты персоналу органов местного самоуправления</t>
  </si>
  <si>
    <t>Фонд оплаты труда и страховые взносы</t>
  </si>
  <si>
    <t>Уплата налога на имущество организаций и земельного налога</t>
  </si>
  <si>
    <t>240</t>
  </si>
  <si>
    <t>244</t>
  </si>
  <si>
    <t>Прочая закупка товаров,работ и услуг для муниципальных нужд</t>
  </si>
  <si>
    <t>540</t>
  </si>
  <si>
    <t>111</t>
  </si>
  <si>
    <t>852</t>
  </si>
  <si>
    <t>110</t>
  </si>
  <si>
    <t>Иные бюджетные ассигнования</t>
  </si>
  <si>
    <t>800</t>
  </si>
  <si>
    <t>Резервные средства</t>
  </si>
  <si>
    <t>870</t>
  </si>
  <si>
    <t>0700501</t>
  </si>
  <si>
    <t>Иные межбюджетные трансферты</t>
  </si>
  <si>
    <t>610</t>
  </si>
  <si>
    <t>Субсидии бюджетным учреждениям</t>
  </si>
  <si>
    <t>611</t>
  </si>
  <si>
    <t>Национальная экономика</t>
  </si>
  <si>
    <t>0400</t>
  </si>
  <si>
    <t>0409</t>
  </si>
  <si>
    <t>Региональные целевые программы</t>
  </si>
  <si>
    <t>5220000</t>
  </si>
  <si>
    <t>542</t>
  </si>
  <si>
    <t>Руководство и управление в сфере установленных функций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</si>
  <si>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</si>
  <si>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</si>
  <si>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Резерзвные фонды</t>
  </si>
  <si>
    <t>Резервный фонд администрации поселения</t>
  </si>
  <si>
    <t xml:space="preserve">Резерв финансовых и материальных ресурсов 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</si>
  <si>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</si>
  <si>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</si>
  <si>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</si>
  <si>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</si>
  <si>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Мероприятия по предупреждению и ликвидации последствий чрезвычайных ситуаций и стихийных бедствий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</si>
  <si>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части проведения совместных действий по организации и осуществлению деятельности единой дежурно-диспетчерской службы Муромского района (далее - ЕДДС района) по содержанию дополнительной одной единицы штатной численности по вопросу местного значения - организация и осуществление мероприятий по гражданской обороне, защите населения и территорий поселения от чрезвычайных ситуаций природного и техногенного характера п.23 ст.14</t>
  </si>
  <si>
    <t>Иные межбюджетные трансферты бюджету муниципального образования Муромский район, связанные с осуществлением органами местного самоуправления муниципального района части полномочий поселений по решению вопросов местного значения, переданных им в соответствии с заключёнными соглашениями</t>
  </si>
  <si>
    <t>Дорожное хозяйство (дорожные фонды)</t>
  </si>
  <si>
    <t>5210638</t>
  </si>
  <si>
    <t>Расходы на выплаты персоналу казенных учреждений</t>
  </si>
  <si>
    <t>Уплата прочих налогов, сборов и иных платежей</t>
  </si>
  <si>
    <t>7952600</t>
  </si>
  <si>
    <t>Долгосрочная целевая программа «Чистая вода»  на территории 
Ковардицкого сельского поселения на 2012-2015  годы</t>
  </si>
  <si>
    <t>7952700</t>
  </si>
  <si>
    <t>7952800</t>
  </si>
  <si>
    <t>Долгосрочная целевая программа "Дорожное хозяйство Ковардицкого сельского поселения на 2012-2015 годы"</t>
  </si>
  <si>
    <t>Культура, кинематография</t>
  </si>
  <si>
    <t>Учреждения культуры и мероприятия в сфере культуры и кинематографии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</si>
  <si>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</si>
  <si>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</si>
  <si>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7956000</t>
  </si>
  <si>
    <t>4568500</t>
  </si>
  <si>
    <t>Администрация сельского поселения</t>
  </si>
  <si>
    <t>Муниципальное казенное учреждение "Административно-хозяйственный центр Ковардицкого сельского поселения Муромского района"</t>
  </si>
  <si>
    <t>АДМИНИСТРАЦИЯ КОВАРДИЦКОГО СЕЛЬСКОГО ПОСЕЛЕНИЯ - ВСЕГО</t>
  </si>
  <si>
    <t>Муниципальное бюджетное учреждение "Ковардицкий Дом культуры"</t>
  </si>
  <si>
    <t>7952900</t>
  </si>
  <si>
    <t>320</t>
  </si>
  <si>
    <t>321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</si>
  <si>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</si>
  <si>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</si>
  <si>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Прочие мероприятия по благоустройству Ковардицкого сельского поселения</t>
  </si>
  <si>
    <t>5221303</t>
  </si>
  <si>
    <t>Долгосрочная целевая программа "Охрана окружающей среды и рациональное природопользование на территории Ковардицкого сельского поселения Муромского района на 2012-2015 годы"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</si>
  <si>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долгосрочной целевой программе "Жилище" на 2012-2015 годы  в  муниципальном образовании Ковардицкое  сельское поселение, подпрограмма "Социальное жильё на 2012-2015 годы в муниципальном образовании Ковардицкое сельское поселение"</t>
  </si>
  <si>
    <t>Долгосрочная целевая программа "Реконструкция и капитальный ремонт жилищного фонда Ковардицкого сельского поселения Муромского района на 2012-2015 годы"</t>
  </si>
  <si>
    <t xml:space="preserve">План на 2013 год </t>
  </si>
  <si>
    <t>1</t>
  </si>
  <si>
    <t>7953500</t>
  </si>
  <si>
    <t xml:space="preserve">Пенсионное обеспечение 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</si>
  <si>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</si>
  <si>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</si>
  <si>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</si>
  <si>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</si>
  <si>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</si>
  <si>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к решению Совета народных депутатов</t>
  </si>
  <si>
    <t>Ковардицкого сельского поселения</t>
  </si>
  <si>
    <t xml:space="preserve">Ведомственная структура расходов бюджета Ковардицкого сельского поселения на  2013  год 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</si>
  <si>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долгосрочной целевой программе "Социальное развитие села в Ковардицком  сельском поселении Муромского района на период 2012-2015 годов"</t>
  </si>
  <si>
    <t>Социальное обеспечение населения</t>
  </si>
  <si>
    <t>Долгосрочная целевая программа "Энергосбережение и повышение энергетической эффективности в муниципальном образовании Ковардицкое сельское поселение Муромского района на 2013-2015 годы"</t>
  </si>
  <si>
    <t>Ведомственная целевая программа "Развитие и сохранение культуры в муниципальном образовании Ковардицкое сельское поселение Муромского района на 2012 - 2015 годы"</t>
  </si>
  <si>
    <t>1.3</t>
  </si>
  <si>
    <t>5221304</t>
  </si>
  <si>
    <t>Раздел, подраздел</t>
  </si>
  <si>
    <t xml:space="preserve">Осуществление первичного воинского учета на территориях, где отсутствуют военные комиссариаты </t>
  </si>
  <si>
    <t xml:space="preserve"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</si>
  <si>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 </t>
  </si>
  <si>
    <t>Долгосрочная целевая программа "Дорожное хозяйство Ковардицкого сельского поселения на 2012-2015 годы" за счет иных межбюджетных трансфертов из бюджета Муромского района (на ремонт и обустройство дорожной сети, находящейся в собственности муниципального образования)</t>
  </si>
  <si>
    <t>7952811</t>
  </si>
  <si>
    <t>Другие вопросы в области национальной экономики</t>
  </si>
  <si>
    <t>0412</t>
  </si>
  <si>
    <t xml:space="preserve">Долгосрочная целевая программа "Жилище на 2011-2015 годы," подпрограмма "Обеспечение территории Владимирской области  документами территориального планирования, градостроительного зонирования и документацией по планировке территорий на 2011-2015 годы" </t>
  </si>
  <si>
    <t>5223102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</si>
  <si>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долгосрочной целевой программе "Комплексное развитие систем коммунальной инфраструктуры в муниципальном образовании Ковардицкое сельское поселение в 2012-2015 годах"</t>
  </si>
  <si>
    <t>Долгосрочная целевая программа "Уличное освещение Ковардицкого сельского поселения на 2013-2015 годы"</t>
  </si>
  <si>
    <t>7954300</t>
  </si>
  <si>
    <t>Реализация государственных функций, связанных с общегосударственным управлением</t>
  </si>
  <si>
    <t>0920000</t>
  </si>
  <si>
    <t>Реализация Указа Президента Российской Федерации от 7 мая 2012 года № 597 "О мероприятиях по реализации государственной социальной политики</t>
  </si>
  <si>
    <t>0920319</t>
  </si>
  <si>
    <t>Расходы на доведение средней заработной платы работников муниципальных учреждений сферы культуры</t>
  </si>
  <si>
    <t>4409901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</si>
  <si>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</si>
  <si>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>7954600</t>
  </si>
  <si>
    <t>Долгосрочная целевая программа «Жилище на 2013-2015 годы», подпрограмма «Обеспечение документами территориального планирования муниципального образования Ковардицкое сельское поселение на 2013-2015 годы »</t>
  </si>
  <si>
    <t>7953100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</si>
  <si>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2012-2015 годы"</t>
  </si>
  <si>
    <t>Долгосрочная целевая программа "Комплексное развитие систем коммунальной инфраструктуры в муниципальном образовании Ковардицкое сельское поселение в 2012-2015 годах"</t>
  </si>
  <si>
    <t>7953700</t>
  </si>
  <si>
    <t>5054802</t>
  </si>
  <si>
    <t>Предоставление гражданам субсидий на оплату жилого помещения и коммунальных услуг</t>
  </si>
  <si>
    <t>5050000</t>
  </si>
  <si>
    <t>Социальная помощь</t>
  </si>
  <si>
    <t>Прочая закупка товаров, работ, услуг для муниципальных нужд</t>
  </si>
  <si>
    <t xml:space="preserve">Приложение № 2 </t>
  </si>
  <si>
    <t xml:space="preserve">от                                            № </t>
  </si>
  <si>
    <t xml:space="preserve">Приложение № 4      </t>
  </si>
  <si>
    <t>Расходы бюджета Ковардицкого сельского поселения за 2013 год по разделам, подразделам, целевым статьям и видам расходов  классификации расходов бюджетов Российской Федерации</t>
  </si>
  <si>
    <t xml:space="preserve">Исполнено за 2013 год </t>
  </si>
  <si>
    <t>Долгосрочная целевая программа «Жилище на 2012-2015 годы», подпрограмма «Обеспечение документами территориального планирования муниципального образования Ковардицкое сельское поселение на 2013-2015 годы »</t>
  </si>
  <si>
    <t xml:space="preserve">         от  29.05.2014                    №  17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</si>
</sst>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400]h:mm:ss\ AM/PM"/>
    <numFmt numFmtId="167" formatCode="\+0.00"/>
    <numFmt numFmtId="168" formatCode="\+0.0"/>
    <numFmt numFmtId="169" formatCode="\+0.000"/>
    <numFmt numFmtId="170" formatCode="#,##0.000"/>
    <numFmt numFmtId="171" formatCode="#,##0.0000"/>
    <numFmt numFmtId="172" formatCode="#,##0.00000"/>
    <numFmt numFmtId="173" formatCode="#,##0.000000"/>
    <numFmt numFmtId="174" formatCode="0.00000"/>
    <numFmt numFmtId="175" formatCode="0.0000"/>
    <numFmt numFmtId="176" formatCode="000000"/>
    <numFmt numFmtId="177" formatCode="#,##0.0"/>
    <numFmt numFmtId="178" formatCode="#,##0.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 Cyr"/>
      <family val="0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i/>
      <sz val="11"/>
      <color indexed="10"/>
      <name val="Arial Cyr"/>
      <family val="0"/>
    </font>
    <font>
      <i/>
      <sz val="11"/>
      <color indexed="17"/>
      <name val="Arial Cyr"/>
      <family val="0"/>
    </font>
    <font>
      <i/>
      <sz val="12"/>
      <name val="Times New Roman"/>
      <family val="1"/>
    </font>
    <font>
      <i/>
      <sz val="11"/>
      <color indexed="12"/>
      <name val="Arial Cyr"/>
      <family val="0"/>
    </font>
    <font>
      <sz val="11"/>
      <color indexed="18"/>
      <name val="Arial Cyr"/>
      <family val="0"/>
    </font>
    <font>
      <i/>
      <sz val="11"/>
      <color indexed="18"/>
      <name val="Arial Cyr"/>
      <family val="0"/>
    </font>
    <font>
      <b/>
      <sz val="11"/>
      <color indexed="18"/>
      <name val="Arial Cyr"/>
      <family val="0"/>
    </font>
    <font>
      <sz val="10"/>
      <name val="Times New Roman"/>
      <family val="1"/>
    </font>
    <font>
      <b/>
      <i/>
      <sz val="11"/>
      <color indexed="1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/>
    </xf>
    <xf numFmtId="177" fontId="3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justify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justify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justify" vertical="center"/>
    </xf>
    <xf numFmtId="4" fontId="35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4" fillId="0" borderId="0" xfId="0" applyNumberFormat="1" applyFont="1" applyFill="1" applyAlignment="1">
      <alignment horizontal="justify" wrapText="1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vertical="center"/>
    </xf>
    <xf numFmtId="170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justify" vertical="center"/>
    </xf>
    <xf numFmtId="0" fontId="40" fillId="0" borderId="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 vertical="center" wrapText="1"/>
    </xf>
    <xf numFmtId="170" fontId="38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justify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justify" vertical="center" wrapText="1"/>
    </xf>
    <xf numFmtId="49" fontId="42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justify" vertical="center" wrapText="1"/>
    </xf>
    <xf numFmtId="176" fontId="42" fillId="0" borderId="10" xfId="0" applyNumberFormat="1" applyFont="1" applyFill="1" applyBorder="1" applyAlignment="1">
      <alignment horizontal="justify" vertical="center" wrapText="1"/>
    </xf>
    <xf numFmtId="49" fontId="42" fillId="0" borderId="0" xfId="0" applyNumberFormat="1" applyFont="1" applyFill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EP445"/>
  <sheetViews>
    <sheetView zoomScalePageLayoutView="0" workbookViewId="0" topLeftCell="A1">
      <pane ySplit="7" topLeftCell="A90" activePane="bottomLeft" state="frozen"/>
      <selection pane="topLeft" activeCell="A78" sqref="A4:IV78"/>
      <selection pane="bottomLeft" activeCell="A78" sqref="A4:IV78"/>
    </sheetView>
  </sheetViews>
  <sheetFormatPr defaultColWidth="9.00390625" defaultRowHeight="12.75"/>
  <cols>
    <col min="1" max="1" width="7.75390625" style="13" customWidth="1"/>
    <col min="2" max="2" width="45.00390625" style="6" customWidth="1"/>
    <col min="3" max="3" width="6.75390625" style="7" customWidth="1"/>
    <col min="4" max="4" width="7.375" style="7" customWidth="1"/>
    <col min="5" max="5" width="9.25390625" style="7" customWidth="1"/>
    <col min="6" max="6" width="7.625" style="7" customWidth="1"/>
    <col min="7" max="7" width="7.625" style="7" hidden="1" customWidth="1"/>
    <col min="8" max="8" width="13.375" style="66" customWidth="1"/>
    <col min="9" max="10" width="13.375" style="65" customWidth="1"/>
    <col min="11" max="11" width="8.625" style="1" customWidth="1"/>
    <col min="12" max="12" width="10.375" style="1" customWidth="1"/>
    <col min="13" max="120" width="9.125" style="1" customWidth="1"/>
    <col min="121" max="16384" width="9.125" style="12" customWidth="1"/>
  </cols>
  <sheetData>
    <row r="1" spans="1:12" ht="15.75">
      <c r="A1" s="12"/>
      <c r="B1" s="84"/>
      <c r="C1" s="84"/>
      <c r="D1" s="84"/>
      <c r="E1" s="84"/>
      <c r="F1" s="84"/>
      <c r="G1" s="84"/>
      <c r="H1" s="86"/>
      <c r="I1" s="181" t="s">
        <v>74</v>
      </c>
      <c r="J1" s="181"/>
      <c r="K1" s="181"/>
      <c r="L1" s="181"/>
    </row>
    <row r="2" spans="1:12" ht="15.75">
      <c r="A2" s="12"/>
      <c r="B2" s="84"/>
      <c r="C2" s="84"/>
      <c r="D2" s="84"/>
      <c r="E2" s="84"/>
      <c r="F2" s="84"/>
      <c r="G2" s="84"/>
      <c r="H2" s="86"/>
      <c r="I2" s="182" t="s">
        <v>75</v>
      </c>
      <c r="J2" s="182"/>
      <c r="K2" s="182"/>
      <c r="L2" s="182"/>
    </row>
    <row r="3" spans="1:12" ht="15.75">
      <c r="A3" s="12"/>
      <c r="B3" s="84"/>
      <c r="C3" s="84"/>
      <c r="D3" s="84"/>
      <c r="E3" s="84"/>
      <c r="F3" s="84"/>
      <c r="G3" s="84"/>
      <c r="H3" s="86"/>
      <c r="I3" s="181" t="s">
        <v>76</v>
      </c>
      <c r="J3" s="181"/>
      <c r="K3" s="181"/>
      <c r="L3" s="181"/>
    </row>
    <row r="4" spans="9:10" ht="15">
      <c r="I4" s="66"/>
      <c r="J4" s="66"/>
    </row>
    <row r="5" spans="1:12" ht="15.75">
      <c r="A5" s="183" t="s">
        <v>213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ht="18.75" customHeight="1" thickBot="1">
      <c r="L6" s="8" t="s">
        <v>72</v>
      </c>
    </row>
    <row r="7" spans="1:120" ht="45" customHeight="1" thickBot="1">
      <c r="A7" s="29"/>
      <c r="B7" s="36"/>
      <c r="C7" s="26" t="s">
        <v>0</v>
      </c>
      <c r="D7" s="26" t="s">
        <v>142</v>
      </c>
      <c r="E7" s="26" t="s">
        <v>28</v>
      </c>
      <c r="F7" s="26" t="s">
        <v>140</v>
      </c>
      <c r="G7" s="26"/>
      <c r="H7" s="67" t="s">
        <v>127</v>
      </c>
      <c r="I7" s="67" t="s">
        <v>199</v>
      </c>
      <c r="J7" s="67" t="s">
        <v>200</v>
      </c>
      <c r="K7" s="20" t="s">
        <v>62</v>
      </c>
      <c r="L7" s="33" t="s">
        <v>201</v>
      </c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</row>
    <row r="8" spans="1:146" ht="29.25" customHeight="1">
      <c r="A8" s="60" t="s">
        <v>1</v>
      </c>
      <c r="B8" s="61" t="s">
        <v>121</v>
      </c>
      <c r="C8" s="62" t="s">
        <v>2</v>
      </c>
      <c r="D8" s="62" t="s">
        <v>3</v>
      </c>
      <c r="E8" s="62" t="s">
        <v>4</v>
      </c>
      <c r="F8" s="62" t="s">
        <v>2</v>
      </c>
      <c r="G8" s="62"/>
      <c r="H8" s="74">
        <f>H10+H17+H14+H21+H37+H24+H27+H32+H42+H51+H54+H57+H60+H69+H73+H76</f>
        <v>32795.2</v>
      </c>
      <c r="I8" s="74">
        <f>I10+I17+I14+I21+I37+I24+I27+I32+I42+I51+I54+I57+I60+I69+I73+I76</f>
        <v>26845.1</v>
      </c>
      <c r="J8" s="74">
        <f>J10+J17+J14+J21+J37+J24+J27+J32+J42+J51+J54+J57+J60+J69+J73+J76</f>
        <v>23530.103990000003</v>
      </c>
      <c r="K8" s="63">
        <f>SUM(J8/H8*100)</f>
        <v>71.74862171903207</v>
      </c>
      <c r="L8" s="64">
        <f>SUM(J8/I8*100)</f>
        <v>87.65139258188647</v>
      </c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ht="18" customHeight="1">
      <c r="A9" s="15"/>
      <c r="B9" s="39" t="s">
        <v>5</v>
      </c>
      <c r="C9" s="2"/>
      <c r="D9" s="2"/>
      <c r="E9" s="2"/>
      <c r="F9" s="2"/>
      <c r="G9" s="4"/>
      <c r="H9" s="68"/>
      <c r="I9" s="68"/>
      <c r="J9" s="68"/>
      <c r="K9" s="47"/>
      <c r="L9" s="16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8" customHeight="1">
      <c r="A10" s="14" t="s">
        <v>54</v>
      </c>
      <c r="B10" s="34" t="s">
        <v>101</v>
      </c>
      <c r="C10" s="4" t="s">
        <v>102</v>
      </c>
      <c r="D10" s="4" t="s">
        <v>3</v>
      </c>
      <c r="E10" s="4" t="s">
        <v>4</v>
      </c>
      <c r="F10" s="4" t="s">
        <v>2</v>
      </c>
      <c r="G10" s="4"/>
      <c r="H10" s="75">
        <f>SUM(H11:H12)</f>
        <v>1741.3</v>
      </c>
      <c r="I10" s="75">
        <f>SUM(I11:I12)</f>
        <v>1319.1</v>
      </c>
      <c r="J10" s="75">
        <f>SUM(J11:J12)</f>
        <v>1187.89194</v>
      </c>
      <c r="K10" s="17">
        <f>SUM(J10/H10*100)</f>
        <v>68.21868374203181</v>
      </c>
      <c r="L10" s="18">
        <f>SUM(J10/I10*100)</f>
        <v>90.05321355469638</v>
      </c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 ht="18" customHeight="1">
      <c r="A11" s="15" t="s">
        <v>23</v>
      </c>
      <c r="B11" s="39" t="s">
        <v>57</v>
      </c>
      <c r="C11" s="2" t="s">
        <v>102</v>
      </c>
      <c r="D11" s="2" t="s">
        <v>8</v>
      </c>
      <c r="E11" s="2" t="s">
        <v>31</v>
      </c>
      <c r="F11" s="2" t="s">
        <v>30</v>
      </c>
      <c r="G11" s="4"/>
      <c r="H11" s="68">
        <v>593.5</v>
      </c>
      <c r="I11" s="68">
        <v>449.8</v>
      </c>
      <c r="J11" s="68">
        <v>391.70108</v>
      </c>
      <c r="K11" s="57">
        <f>SUM(J11/H11*100)</f>
        <v>65.99849705139006</v>
      </c>
      <c r="L11" s="58">
        <f>SUM(J11/I11*100)</f>
        <v>87.08338817252111</v>
      </c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 ht="18" customHeight="1">
      <c r="A12" s="15" t="s">
        <v>24</v>
      </c>
      <c r="B12" s="37" t="s">
        <v>164</v>
      </c>
      <c r="C12" s="2" t="s">
        <v>102</v>
      </c>
      <c r="D12" s="2" t="s">
        <v>9</v>
      </c>
      <c r="E12" s="2" t="s">
        <v>29</v>
      </c>
      <c r="F12" s="2" t="s">
        <v>30</v>
      </c>
      <c r="G12" s="4"/>
      <c r="H12" s="68">
        <v>1147.8</v>
      </c>
      <c r="I12" s="68">
        <v>869.3</v>
      </c>
      <c r="J12" s="68">
        <v>796.19086</v>
      </c>
      <c r="K12" s="57">
        <f>SUM(J12/H12*100)</f>
        <v>69.36668931869664</v>
      </c>
      <c r="L12" s="58">
        <f>SUM(J12/I12*100)</f>
        <v>91.58988381456345</v>
      </c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 ht="15" customHeight="1">
      <c r="A13" s="15"/>
      <c r="B13" s="37"/>
      <c r="C13" s="2"/>
      <c r="D13" s="2"/>
      <c r="E13" s="2"/>
      <c r="F13" s="2"/>
      <c r="G13" s="4"/>
      <c r="H13" s="68"/>
      <c r="I13" s="68"/>
      <c r="J13" s="68"/>
      <c r="K13" s="59"/>
      <c r="L13" s="30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 ht="32.25" customHeight="1">
      <c r="A14" s="14" t="s">
        <v>7</v>
      </c>
      <c r="B14" s="34" t="s">
        <v>143</v>
      </c>
      <c r="C14" s="4" t="s">
        <v>102</v>
      </c>
      <c r="D14" s="4" t="s">
        <v>144</v>
      </c>
      <c r="E14" s="4" t="s">
        <v>4</v>
      </c>
      <c r="F14" s="4" t="s">
        <v>30</v>
      </c>
      <c r="G14" s="4"/>
      <c r="H14" s="75">
        <f>H15</f>
        <v>165.7</v>
      </c>
      <c r="I14" s="75">
        <f>I15</f>
        <v>165.7</v>
      </c>
      <c r="J14" s="75">
        <f>J15</f>
        <v>165.7</v>
      </c>
      <c r="K14" s="17">
        <f>SUM(J14/H14*100)</f>
        <v>100</v>
      </c>
      <c r="L14" s="18">
        <f>SUM(J14/I14*100)</f>
        <v>100</v>
      </c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 ht="33.75" customHeight="1">
      <c r="A15" s="15"/>
      <c r="B15" s="37" t="s">
        <v>145</v>
      </c>
      <c r="C15" s="2" t="s">
        <v>102</v>
      </c>
      <c r="D15" s="2" t="s">
        <v>144</v>
      </c>
      <c r="E15" s="2" t="s">
        <v>146</v>
      </c>
      <c r="F15" s="2" t="s">
        <v>30</v>
      </c>
      <c r="G15" s="4"/>
      <c r="H15" s="68">
        <v>165.7</v>
      </c>
      <c r="I15" s="68">
        <v>165.7</v>
      </c>
      <c r="J15" s="68">
        <v>165.7</v>
      </c>
      <c r="K15" s="57">
        <f>SUM(J15/H15*100)</f>
        <v>100</v>
      </c>
      <c r="L15" s="58">
        <f>SUM(J15/I15*100)</f>
        <v>100</v>
      </c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 ht="15" customHeight="1">
      <c r="A16" s="15"/>
      <c r="B16" s="37"/>
      <c r="C16" s="2"/>
      <c r="D16" s="2"/>
      <c r="E16" s="2"/>
      <c r="F16" s="2"/>
      <c r="G16" s="4"/>
      <c r="H16" s="68"/>
      <c r="I16" s="68"/>
      <c r="J16" s="68"/>
      <c r="K16" s="59"/>
      <c r="L16" s="30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:146" ht="18" customHeight="1">
      <c r="A17" s="14" t="s">
        <v>10</v>
      </c>
      <c r="B17" s="34" t="s">
        <v>50</v>
      </c>
      <c r="C17" s="4" t="s">
        <v>102</v>
      </c>
      <c r="D17" s="4" t="s">
        <v>158</v>
      </c>
      <c r="E17" s="4" t="s">
        <v>4</v>
      </c>
      <c r="F17" s="4" t="s">
        <v>2</v>
      </c>
      <c r="G17" s="4"/>
      <c r="H17" s="75">
        <f>H18+H19</f>
        <v>1556</v>
      </c>
      <c r="I17" s="75">
        <f>I18+I19</f>
        <v>41</v>
      </c>
      <c r="J17" s="75"/>
      <c r="K17" s="17"/>
      <c r="L17" s="1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:146" ht="18" customHeight="1">
      <c r="A18" s="15" t="s">
        <v>202</v>
      </c>
      <c r="B18" s="37" t="s">
        <v>51</v>
      </c>
      <c r="C18" s="2" t="s">
        <v>102</v>
      </c>
      <c r="D18" s="2" t="s">
        <v>158</v>
      </c>
      <c r="E18" s="2" t="s">
        <v>42</v>
      </c>
      <c r="F18" s="2" t="s">
        <v>43</v>
      </c>
      <c r="G18" s="4"/>
      <c r="H18" s="68">
        <v>55</v>
      </c>
      <c r="I18" s="68">
        <v>41</v>
      </c>
      <c r="J18" s="68"/>
      <c r="K18" s="57"/>
      <c r="L18" s="58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60">
      <c r="A19" s="15" t="s">
        <v>203</v>
      </c>
      <c r="B19" s="37" t="s">
        <v>191</v>
      </c>
      <c r="C19" s="2" t="s">
        <v>102</v>
      </c>
      <c r="D19" s="2" t="s">
        <v>158</v>
      </c>
      <c r="E19" s="2" t="s">
        <v>190</v>
      </c>
      <c r="F19" s="2" t="s">
        <v>43</v>
      </c>
      <c r="G19" s="4"/>
      <c r="H19" s="68">
        <v>1501</v>
      </c>
      <c r="I19" s="68"/>
      <c r="J19" s="68"/>
      <c r="K19" s="57"/>
      <c r="L19" s="58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 ht="15" customHeight="1">
      <c r="A20" s="15"/>
      <c r="B20" s="37"/>
      <c r="C20" s="2"/>
      <c r="D20" s="2"/>
      <c r="E20" s="2"/>
      <c r="F20" s="2"/>
      <c r="G20" s="4"/>
      <c r="H20" s="68"/>
      <c r="I20" s="68"/>
      <c r="J20" s="68"/>
      <c r="K20" s="59"/>
      <c r="L20" s="30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</row>
    <row r="21" spans="1:146" ht="18" customHeight="1">
      <c r="A21" s="14" t="s">
        <v>61</v>
      </c>
      <c r="B21" s="34" t="s">
        <v>93</v>
      </c>
      <c r="C21" s="4" t="s">
        <v>102</v>
      </c>
      <c r="D21" s="4" t="s">
        <v>159</v>
      </c>
      <c r="E21" s="4" t="s">
        <v>4</v>
      </c>
      <c r="F21" s="4" t="s">
        <v>2</v>
      </c>
      <c r="G21" s="4"/>
      <c r="H21" s="75">
        <f>H22</f>
        <v>50.8</v>
      </c>
      <c r="I21" s="75">
        <f>I22</f>
        <v>50.8</v>
      </c>
      <c r="J21" s="75">
        <f>J22</f>
        <v>38.57322</v>
      </c>
      <c r="K21" s="17">
        <f>SUM(J21/H21*100)</f>
        <v>75.93153543307088</v>
      </c>
      <c r="L21" s="18">
        <f>SUM(J21/I21*100)</f>
        <v>75.93153543307088</v>
      </c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60" customHeight="1">
      <c r="A22" s="15" t="s">
        <v>166</v>
      </c>
      <c r="B22" s="37" t="s">
        <v>45</v>
      </c>
      <c r="C22" s="2" t="s">
        <v>102</v>
      </c>
      <c r="D22" s="2" t="s">
        <v>159</v>
      </c>
      <c r="E22" s="2" t="s">
        <v>44</v>
      </c>
      <c r="F22" s="2" t="s">
        <v>30</v>
      </c>
      <c r="G22" s="4"/>
      <c r="H22" s="68">
        <v>50.8</v>
      </c>
      <c r="I22" s="68">
        <v>50.8</v>
      </c>
      <c r="J22" s="68">
        <v>38.57322</v>
      </c>
      <c r="K22" s="57">
        <f>SUM(J22/H22*100)</f>
        <v>75.93153543307088</v>
      </c>
      <c r="L22" s="58">
        <f>SUM(J22/I22*100)</f>
        <v>75.93153543307088</v>
      </c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5" customHeight="1">
      <c r="A23" s="15"/>
      <c r="B23" s="37"/>
      <c r="C23" s="2"/>
      <c r="D23" s="2"/>
      <c r="E23" s="2"/>
      <c r="F23" s="2"/>
      <c r="G23" s="4"/>
      <c r="H23" s="68"/>
      <c r="I23" s="68"/>
      <c r="J23" s="68"/>
      <c r="K23" s="59"/>
      <c r="L23" s="30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 ht="30.75" customHeight="1">
      <c r="A24" s="14" t="s">
        <v>11</v>
      </c>
      <c r="B24" s="38" t="s">
        <v>34</v>
      </c>
      <c r="C24" s="4" t="s">
        <v>102</v>
      </c>
      <c r="D24" s="32" t="s">
        <v>32</v>
      </c>
      <c r="E24" s="32" t="s">
        <v>4</v>
      </c>
      <c r="F24" s="32" t="s">
        <v>2</v>
      </c>
      <c r="G24" s="32"/>
      <c r="H24" s="75">
        <f>H25</f>
        <v>201</v>
      </c>
      <c r="I24" s="75">
        <f>I25</f>
        <v>201</v>
      </c>
      <c r="J24" s="75">
        <f>J25</f>
        <v>103.01393</v>
      </c>
      <c r="K24" s="17">
        <f>SUM(J24/H24*100)</f>
        <v>51.25071144278607</v>
      </c>
      <c r="L24" s="18">
        <f>SUM(J24/I24*100)</f>
        <v>51.25071144278607</v>
      </c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 ht="69" customHeight="1">
      <c r="A25" s="15"/>
      <c r="B25" s="39" t="s">
        <v>165</v>
      </c>
      <c r="C25" s="2" t="s">
        <v>102</v>
      </c>
      <c r="D25" s="31" t="s">
        <v>32</v>
      </c>
      <c r="E25" s="31" t="s">
        <v>33</v>
      </c>
      <c r="F25" s="31" t="s">
        <v>30</v>
      </c>
      <c r="G25" s="32"/>
      <c r="H25" s="68">
        <v>201</v>
      </c>
      <c r="I25" s="68">
        <v>201</v>
      </c>
      <c r="J25" s="68">
        <v>103.01393</v>
      </c>
      <c r="K25" s="57">
        <f>SUM(J25/H25*100)</f>
        <v>51.25071144278607</v>
      </c>
      <c r="L25" s="58">
        <f>SUM(J25/I25*100)</f>
        <v>51.25071144278607</v>
      </c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6" ht="15" customHeight="1">
      <c r="A26" s="15"/>
      <c r="B26" s="39"/>
      <c r="C26" s="2"/>
      <c r="D26" s="2"/>
      <c r="E26" s="2"/>
      <c r="F26" s="2"/>
      <c r="G26" s="4"/>
      <c r="H26" s="68"/>
      <c r="I26" s="68"/>
      <c r="J26" s="68"/>
      <c r="K26" s="59"/>
      <c r="L26" s="30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</row>
    <row r="27" spans="1:146" ht="59.25" customHeight="1">
      <c r="A27" s="14" t="s">
        <v>55</v>
      </c>
      <c r="B27" s="38" t="s">
        <v>138</v>
      </c>
      <c r="C27" s="4" t="s">
        <v>102</v>
      </c>
      <c r="D27" s="4" t="s">
        <v>58</v>
      </c>
      <c r="E27" s="4" t="s">
        <v>4</v>
      </c>
      <c r="F27" s="4" t="s">
        <v>2</v>
      </c>
      <c r="G27" s="4"/>
      <c r="H27" s="75">
        <f>SUM(H28:H30)</f>
        <v>253.10000000000002</v>
      </c>
      <c r="I27" s="75">
        <f>SUM(I28:I30)</f>
        <v>214.5</v>
      </c>
      <c r="J27" s="75">
        <f>SUM(J28:J30)</f>
        <v>109.1</v>
      </c>
      <c r="K27" s="17">
        <f>SUM(J27/H27*100)</f>
        <v>43.10549190043461</v>
      </c>
      <c r="L27" s="18">
        <f>SUM(J27/I27*100)</f>
        <v>50.86247086247086</v>
      </c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</row>
    <row r="28" spans="1:146" ht="15">
      <c r="A28" s="15" t="s">
        <v>204</v>
      </c>
      <c r="B28" s="39" t="s">
        <v>92</v>
      </c>
      <c r="C28" s="2" t="s">
        <v>102</v>
      </c>
      <c r="D28" s="2" t="s">
        <v>58</v>
      </c>
      <c r="E28" s="2" t="s">
        <v>42</v>
      </c>
      <c r="F28" s="2" t="s">
        <v>43</v>
      </c>
      <c r="G28" s="2"/>
      <c r="H28" s="68">
        <v>85.9</v>
      </c>
      <c r="I28" s="68">
        <v>85.9</v>
      </c>
      <c r="J28" s="68"/>
      <c r="K28" s="57"/>
      <c r="L28" s="58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 ht="60.75" customHeight="1">
      <c r="A29" s="15" t="s">
        <v>205</v>
      </c>
      <c r="B29" s="39" t="s">
        <v>60</v>
      </c>
      <c r="C29" s="2" t="s">
        <v>102</v>
      </c>
      <c r="D29" s="2" t="s">
        <v>58</v>
      </c>
      <c r="E29" s="2" t="s">
        <v>59</v>
      </c>
      <c r="F29" s="2" t="s">
        <v>30</v>
      </c>
      <c r="G29" s="4"/>
      <c r="H29" s="68">
        <v>100</v>
      </c>
      <c r="I29" s="68">
        <v>95</v>
      </c>
      <c r="J29" s="68">
        <v>75.5</v>
      </c>
      <c r="K29" s="57">
        <f>SUM(J29/H29*100)</f>
        <v>75.5</v>
      </c>
      <c r="L29" s="58">
        <f>SUM(J29/I29*100)</f>
        <v>79.47368421052632</v>
      </c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</row>
    <row r="30" spans="1:146" ht="165">
      <c r="A30" s="15" t="s">
        <v>206</v>
      </c>
      <c r="B30" s="39" t="s">
        <v>193</v>
      </c>
      <c r="C30" s="2" t="s">
        <v>102</v>
      </c>
      <c r="D30" s="2" t="s">
        <v>58</v>
      </c>
      <c r="E30" s="2" t="s">
        <v>192</v>
      </c>
      <c r="F30" s="2" t="s">
        <v>52</v>
      </c>
      <c r="G30" s="4"/>
      <c r="H30" s="68">
        <v>67.2</v>
      </c>
      <c r="I30" s="68">
        <v>33.6</v>
      </c>
      <c r="J30" s="68">
        <v>33.6</v>
      </c>
      <c r="K30" s="57">
        <f>SUM(J30/H30*100)</f>
        <v>50</v>
      </c>
      <c r="L30" s="58">
        <f>SUM(J30/I30*100)</f>
        <v>100</v>
      </c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 ht="18" customHeight="1">
      <c r="A31" s="14"/>
      <c r="B31" s="39"/>
      <c r="C31" s="2"/>
      <c r="D31" s="2"/>
      <c r="E31" s="2"/>
      <c r="F31" s="2"/>
      <c r="G31" s="4"/>
      <c r="H31" s="68"/>
      <c r="I31" s="68"/>
      <c r="J31" s="68"/>
      <c r="K31" s="59"/>
      <c r="L31" s="30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 ht="18" customHeight="1">
      <c r="A32" s="14" t="s">
        <v>68</v>
      </c>
      <c r="B32" s="38" t="s">
        <v>119</v>
      </c>
      <c r="C32" s="4" t="s">
        <v>102</v>
      </c>
      <c r="D32" s="4" t="s">
        <v>103</v>
      </c>
      <c r="E32" s="4" t="s">
        <v>4</v>
      </c>
      <c r="F32" s="4" t="s">
        <v>2</v>
      </c>
      <c r="G32" s="4"/>
      <c r="H32" s="75">
        <f>SUM(H33:H35)</f>
        <v>1937.29</v>
      </c>
      <c r="I32" s="75">
        <f>SUM(I33:I35)</f>
        <v>1607.29</v>
      </c>
      <c r="J32" s="75">
        <f>SUM(J33:J35)</f>
        <v>1191.5159999999998</v>
      </c>
      <c r="K32" s="17">
        <f>SUM(J32/H32*100)</f>
        <v>61.5042662688601</v>
      </c>
      <c r="L32" s="18">
        <f>SUM(J32/I32*100)</f>
        <v>74.13198613815801</v>
      </c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 ht="192.75" customHeight="1">
      <c r="A33" s="15" t="s">
        <v>105</v>
      </c>
      <c r="B33" s="39" t="s">
        <v>177</v>
      </c>
      <c r="C33" s="2" t="s">
        <v>102</v>
      </c>
      <c r="D33" s="31" t="s">
        <v>103</v>
      </c>
      <c r="E33" s="31" t="s">
        <v>117</v>
      </c>
      <c r="F33" s="31" t="s">
        <v>52</v>
      </c>
      <c r="G33" s="32"/>
      <c r="H33" s="77">
        <v>1296</v>
      </c>
      <c r="I33" s="77">
        <v>966</v>
      </c>
      <c r="J33" s="77">
        <v>742.2103</v>
      </c>
      <c r="K33" s="57">
        <f>SUM(J33/H33*100)</f>
        <v>57.269313271604936</v>
      </c>
      <c r="L33" s="58">
        <f>SUM(J33/I33*100)</f>
        <v>76.83336438923395</v>
      </c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 ht="73.5" customHeight="1">
      <c r="A34" s="15" t="s">
        <v>181</v>
      </c>
      <c r="B34" s="39" t="s">
        <v>104</v>
      </c>
      <c r="C34" s="2" t="s">
        <v>102</v>
      </c>
      <c r="D34" s="2" t="s">
        <v>103</v>
      </c>
      <c r="E34" s="2" t="s">
        <v>22</v>
      </c>
      <c r="F34" s="2" t="s">
        <v>41</v>
      </c>
      <c r="G34" s="4"/>
      <c r="H34" s="68">
        <v>349.3207</v>
      </c>
      <c r="I34" s="68">
        <v>349.3207</v>
      </c>
      <c r="J34" s="68">
        <v>349.3207</v>
      </c>
      <c r="K34" s="57">
        <f>SUM(J34/H34*100)</f>
        <v>100</v>
      </c>
      <c r="L34" s="58">
        <f>SUM(J34/I34*100)</f>
        <v>100</v>
      </c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 ht="73.5" customHeight="1">
      <c r="A35" s="15" t="s">
        <v>194</v>
      </c>
      <c r="B35" s="39" t="s">
        <v>104</v>
      </c>
      <c r="C35" s="2" t="s">
        <v>102</v>
      </c>
      <c r="D35" s="2" t="s">
        <v>103</v>
      </c>
      <c r="E35" s="2" t="s">
        <v>22</v>
      </c>
      <c r="F35" s="2" t="s">
        <v>30</v>
      </c>
      <c r="G35" s="4"/>
      <c r="H35" s="68">
        <v>291.9693</v>
      </c>
      <c r="I35" s="68">
        <v>291.9693</v>
      </c>
      <c r="J35" s="68">
        <v>99.985</v>
      </c>
      <c r="K35" s="57">
        <f>SUM(J35/H35*100)</f>
        <v>34.245038776337104</v>
      </c>
      <c r="L35" s="58">
        <f>SUM(J35/I35*100)</f>
        <v>34.245038776337104</v>
      </c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 ht="18" customHeight="1">
      <c r="A36" s="14"/>
      <c r="B36" s="39"/>
      <c r="C36" s="2"/>
      <c r="D36" s="2"/>
      <c r="E36" s="2"/>
      <c r="F36" s="2"/>
      <c r="G36" s="4"/>
      <c r="H36" s="68"/>
      <c r="I36" s="68"/>
      <c r="J36" s="68"/>
      <c r="K36" s="59"/>
      <c r="L36" s="30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</row>
    <row r="37" spans="1:146" ht="18" customHeight="1">
      <c r="A37" s="14" t="s">
        <v>13</v>
      </c>
      <c r="B37" s="38" t="s">
        <v>69</v>
      </c>
      <c r="C37" s="4" t="s">
        <v>102</v>
      </c>
      <c r="D37" s="32" t="s">
        <v>70</v>
      </c>
      <c r="E37" s="32" t="s">
        <v>4</v>
      </c>
      <c r="F37" s="32" t="s">
        <v>2</v>
      </c>
      <c r="G37" s="32"/>
      <c r="H37" s="75">
        <f>SUM(H38:H40)</f>
        <v>5390</v>
      </c>
      <c r="I37" s="75">
        <f>SUM(I38:I40)</f>
        <v>4873.8</v>
      </c>
      <c r="J37" s="75">
        <f>SUM(J38:J40)</f>
        <v>2745.08279</v>
      </c>
      <c r="K37" s="17">
        <f>SUM(J37/H37*100)</f>
        <v>50.92917977736548</v>
      </c>
      <c r="L37" s="18">
        <f>SUM(J37/I37*100)</f>
        <v>56.323254749887155</v>
      </c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 ht="60" customHeight="1">
      <c r="A38" s="15" t="s">
        <v>128</v>
      </c>
      <c r="B38" s="37" t="s">
        <v>174</v>
      </c>
      <c r="C38" s="2" t="s">
        <v>102</v>
      </c>
      <c r="D38" s="31" t="s">
        <v>70</v>
      </c>
      <c r="E38" s="31" t="s">
        <v>71</v>
      </c>
      <c r="F38" s="31" t="s">
        <v>30</v>
      </c>
      <c r="G38" s="32"/>
      <c r="H38" s="68">
        <v>2254.7</v>
      </c>
      <c r="I38" s="68">
        <v>1854.4</v>
      </c>
      <c r="J38" s="68">
        <v>1679.61711</v>
      </c>
      <c r="K38" s="57">
        <f>SUM(J38/H38*100)</f>
        <v>74.49403956180424</v>
      </c>
      <c r="L38" s="58">
        <f>SUM(J38/I38*100)</f>
        <v>90.5746931622088</v>
      </c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 ht="155.25" customHeight="1">
      <c r="A39" s="15" t="s">
        <v>128</v>
      </c>
      <c r="B39" s="39" t="s">
        <v>116</v>
      </c>
      <c r="C39" s="2" t="s">
        <v>102</v>
      </c>
      <c r="D39" s="2" t="s">
        <v>70</v>
      </c>
      <c r="E39" s="2" t="s">
        <v>125</v>
      </c>
      <c r="F39" s="2" t="s">
        <v>52</v>
      </c>
      <c r="G39" s="4"/>
      <c r="H39" s="68">
        <v>143</v>
      </c>
      <c r="I39" s="68">
        <v>143</v>
      </c>
      <c r="J39" s="68">
        <v>143</v>
      </c>
      <c r="K39" s="57">
        <f>SUM(J39/H39*100)</f>
        <v>100</v>
      </c>
      <c r="L39" s="58">
        <f>SUM(J39/I39*100)</f>
        <v>100</v>
      </c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 ht="138.75" customHeight="1">
      <c r="A40" s="15" t="s">
        <v>128</v>
      </c>
      <c r="B40" s="39" t="s">
        <v>118</v>
      </c>
      <c r="C40" s="2" t="s">
        <v>102</v>
      </c>
      <c r="D40" s="31" t="s">
        <v>70</v>
      </c>
      <c r="E40" s="31" t="s">
        <v>126</v>
      </c>
      <c r="F40" s="31" t="s">
        <v>52</v>
      </c>
      <c r="G40" s="32"/>
      <c r="H40" s="77">
        <v>2992.3</v>
      </c>
      <c r="I40" s="77">
        <v>2876.4</v>
      </c>
      <c r="J40" s="77">
        <v>922.46568</v>
      </c>
      <c r="K40" s="57">
        <f>SUM(J40/H40*100)</f>
        <v>30.827981151622495</v>
      </c>
      <c r="L40" s="58">
        <f>SUM(J40/I40*100)</f>
        <v>32.070146015853155</v>
      </c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 ht="15" customHeight="1">
      <c r="A41" s="15"/>
      <c r="B41" s="39"/>
      <c r="C41" s="2"/>
      <c r="D41" s="2"/>
      <c r="E41" s="2"/>
      <c r="F41" s="2"/>
      <c r="G41" s="4"/>
      <c r="H41" s="68"/>
      <c r="I41" s="68"/>
      <c r="J41" s="68"/>
      <c r="K41" s="59"/>
      <c r="L41" s="30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 ht="18" customHeight="1">
      <c r="A42" s="14" t="s">
        <v>18</v>
      </c>
      <c r="B42" s="38" t="s">
        <v>36</v>
      </c>
      <c r="C42" s="4" t="s">
        <v>102</v>
      </c>
      <c r="D42" s="4" t="s">
        <v>37</v>
      </c>
      <c r="E42" s="4" t="s">
        <v>4</v>
      </c>
      <c r="F42" s="4" t="s">
        <v>2</v>
      </c>
      <c r="G42" s="4"/>
      <c r="H42" s="75">
        <f>H43+H46+H47</f>
        <v>6572.8</v>
      </c>
      <c r="I42" s="75">
        <f>I43+I46+I47</f>
        <v>6540.8</v>
      </c>
      <c r="J42" s="75">
        <f>J43+J46+J47</f>
        <v>6358.8294399999995</v>
      </c>
      <c r="K42" s="17">
        <f aca="true" t="shared" si="0" ref="K42:K49">SUM(J42/H42*100)</f>
        <v>96.74460564751703</v>
      </c>
      <c r="L42" s="18">
        <f aca="true" t="shared" si="1" ref="L42:L49">SUM(J42/I42*100)</f>
        <v>97.21791585127201</v>
      </c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 ht="18" customHeight="1">
      <c r="A43" s="15" t="s">
        <v>129</v>
      </c>
      <c r="B43" s="39" t="s">
        <v>27</v>
      </c>
      <c r="C43" s="2" t="s">
        <v>102</v>
      </c>
      <c r="D43" s="2" t="s">
        <v>37</v>
      </c>
      <c r="E43" s="2" t="s">
        <v>38</v>
      </c>
      <c r="F43" s="2" t="s">
        <v>2</v>
      </c>
      <c r="G43" s="4"/>
      <c r="H43" s="68">
        <f>H44+H45</f>
        <v>1688.6000000000001</v>
      </c>
      <c r="I43" s="68">
        <f>I44+I45</f>
        <v>1656.6000000000001</v>
      </c>
      <c r="J43" s="68">
        <f>J44+J45</f>
        <v>1652.98038</v>
      </c>
      <c r="K43" s="57">
        <f t="shared" si="0"/>
        <v>97.89058273125664</v>
      </c>
      <c r="L43" s="58">
        <f t="shared" si="1"/>
        <v>99.7815030785947</v>
      </c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6" ht="18" customHeight="1">
      <c r="A44" s="15"/>
      <c r="B44" s="39" t="s">
        <v>46</v>
      </c>
      <c r="C44" s="2" t="s">
        <v>102</v>
      </c>
      <c r="D44" s="2" t="s">
        <v>37</v>
      </c>
      <c r="E44" s="2" t="s">
        <v>38</v>
      </c>
      <c r="F44" s="2" t="s">
        <v>41</v>
      </c>
      <c r="G44" s="4"/>
      <c r="H44" s="68">
        <v>1568.7</v>
      </c>
      <c r="I44" s="68">
        <v>1568.7</v>
      </c>
      <c r="J44" s="68">
        <v>1568.66538</v>
      </c>
      <c r="K44" s="57">
        <f t="shared" si="0"/>
        <v>99.99779307707017</v>
      </c>
      <c r="L44" s="58">
        <f t="shared" si="1"/>
        <v>99.99779307707017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 ht="30" customHeight="1">
      <c r="A45" s="15"/>
      <c r="B45" s="39" t="s">
        <v>47</v>
      </c>
      <c r="C45" s="2" t="s">
        <v>102</v>
      </c>
      <c r="D45" s="2" t="s">
        <v>37</v>
      </c>
      <c r="E45" s="2" t="s">
        <v>38</v>
      </c>
      <c r="F45" s="2" t="s">
        <v>30</v>
      </c>
      <c r="G45" s="4"/>
      <c r="H45" s="68">
        <v>119.9</v>
      </c>
      <c r="I45" s="68">
        <v>87.9</v>
      </c>
      <c r="J45" s="68">
        <v>84.315</v>
      </c>
      <c r="K45" s="57">
        <f t="shared" si="0"/>
        <v>70.3211009174312</v>
      </c>
      <c r="L45" s="58">
        <f t="shared" si="1"/>
        <v>95.92150170648463</v>
      </c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 ht="31.5" customHeight="1">
      <c r="A46" s="15" t="s">
        <v>130</v>
      </c>
      <c r="B46" s="39" t="s">
        <v>39</v>
      </c>
      <c r="C46" s="2" t="s">
        <v>102</v>
      </c>
      <c r="D46" s="2" t="s">
        <v>37</v>
      </c>
      <c r="E46" s="2" t="s">
        <v>40</v>
      </c>
      <c r="F46" s="2" t="s">
        <v>30</v>
      </c>
      <c r="G46" s="4"/>
      <c r="H46" s="68">
        <v>2382.2</v>
      </c>
      <c r="I46" s="68">
        <v>2382.2</v>
      </c>
      <c r="J46" s="68">
        <v>2344.60185</v>
      </c>
      <c r="K46" s="57">
        <f t="shared" si="0"/>
        <v>98.4217047267232</v>
      </c>
      <c r="L46" s="58">
        <f t="shared" si="1"/>
        <v>98.4217047267232</v>
      </c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</row>
    <row r="47" spans="1:146" ht="28.5" customHeight="1">
      <c r="A47" s="15" t="s">
        <v>131</v>
      </c>
      <c r="B47" s="39" t="s">
        <v>35</v>
      </c>
      <c r="C47" s="2" t="s">
        <v>102</v>
      </c>
      <c r="D47" s="2" t="s">
        <v>37</v>
      </c>
      <c r="E47" s="2" t="s">
        <v>40</v>
      </c>
      <c r="F47" s="2" t="s">
        <v>2</v>
      </c>
      <c r="G47" s="4"/>
      <c r="H47" s="68">
        <f>H48+H49</f>
        <v>2502</v>
      </c>
      <c r="I47" s="68">
        <f>I48+I49</f>
        <v>2502</v>
      </c>
      <c r="J47" s="68">
        <f>J48+J49</f>
        <v>2361.24721</v>
      </c>
      <c r="K47" s="57">
        <f t="shared" si="0"/>
        <v>94.37438888888889</v>
      </c>
      <c r="L47" s="58">
        <f t="shared" si="1"/>
        <v>94.37438888888889</v>
      </c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 ht="62.25" customHeight="1">
      <c r="A48" s="15" t="s">
        <v>132</v>
      </c>
      <c r="B48" s="39" t="s">
        <v>106</v>
      </c>
      <c r="C48" s="2" t="s">
        <v>102</v>
      </c>
      <c r="D48" s="2" t="s">
        <v>37</v>
      </c>
      <c r="E48" s="2" t="s">
        <v>22</v>
      </c>
      <c r="F48" s="2" t="s">
        <v>30</v>
      </c>
      <c r="G48" s="4"/>
      <c r="H48" s="68">
        <v>166</v>
      </c>
      <c r="I48" s="68">
        <v>166</v>
      </c>
      <c r="J48" s="68">
        <v>58.593</v>
      </c>
      <c r="K48" s="57">
        <f t="shared" si="0"/>
        <v>35.29698795180723</v>
      </c>
      <c r="L48" s="58">
        <f t="shared" si="1"/>
        <v>35.29698795180723</v>
      </c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 ht="79.5" customHeight="1">
      <c r="A49" s="15" t="s">
        <v>133</v>
      </c>
      <c r="B49" s="39" t="s">
        <v>107</v>
      </c>
      <c r="C49" s="2" t="s">
        <v>102</v>
      </c>
      <c r="D49" s="2" t="s">
        <v>37</v>
      </c>
      <c r="E49" s="2" t="s">
        <v>22</v>
      </c>
      <c r="F49" s="2" t="s">
        <v>30</v>
      </c>
      <c r="G49" s="4"/>
      <c r="H49" s="68">
        <v>2336</v>
      </c>
      <c r="I49" s="68">
        <v>2336</v>
      </c>
      <c r="J49" s="68">
        <v>2302.65421</v>
      </c>
      <c r="K49" s="57">
        <f t="shared" si="0"/>
        <v>98.57252611301371</v>
      </c>
      <c r="L49" s="58">
        <f t="shared" si="1"/>
        <v>98.57252611301371</v>
      </c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 ht="15" customHeight="1">
      <c r="A50" s="15"/>
      <c r="B50" s="39"/>
      <c r="C50" s="2"/>
      <c r="D50" s="2"/>
      <c r="E50" s="2"/>
      <c r="F50" s="2"/>
      <c r="G50" s="4"/>
      <c r="H50" s="68"/>
      <c r="I50" s="68"/>
      <c r="J50" s="68"/>
      <c r="K50" s="59"/>
      <c r="L50" s="30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 ht="32.25" customHeight="1">
      <c r="A51" s="14" t="s">
        <v>19</v>
      </c>
      <c r="B51" s="38" t="s">
        <v>108</v>
      </c>
      <c r="C51" s="4" t="s">
        <v>102</v>
      </c>
      <c r="D51" s="4" t="s">
        <v>109</v>
      </c>
      <c r="E51" s="4" t="s">
        <v>4</v>
      </c>
      <c r="F51" s="4" t="s">
        <v>2</v>
      </c>
      <c r="G51" s="4"/>
      <c r="H51" s="75">
        <f>H52</f>
        <v>2421.7</v>
      </c>
      <c r="I51" s="75">
        <f>I52</f>
        <v>2017.5</v>
      </c>
      <c r="J51" s="75">
        <f>J52</f>
        <v>2011.20396</v>
      </c>
      <c r="K51" s="17">
        <f>SUM(J51/H51*100)</f>
        <v>83.04926126274933</v>
      </c>
      <c r="L51" s="18">
        <f>SUM(J51/I51*100)</f>
        <v>99.68792862453532</v>
      </c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 ht="60.75" customHeight="1">
      <c r="A52" s="15"/>
      <c r="B52" s="39" t="s">
        <v>171</v>
      </c>
      <c r="C52" s="2" t="s">
        <v>102</v>
      </c>
      <c r="D52" s="2" t="s">
        <v>109</v>
      </c>
      <c r="E52" s="2" t="s">
        <v>110</v>
      </c>
      <c r="F52" s="2" t="s">
        <v>111</v>
      </c>
      <c r="G52" s="4"/>
      <c r="H52" s="68">
        <v>2421.7</v>
      </c>
      <c r="I52" s="68">
        <v>2017.5</v>
      </c>
      <c r="J52" s="68">
        <v>2011.20396</v>
      </c>
      <c r="K52" s="57">
        <f>SUM(J52/H52*100)</f>
        <v>83.04926126274933</v>
      </c>
      <c r="L52" s="58">
        <f>SUM(J52/I52*100)</f>
        <v>99.68792862453532</v>
      </c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</row>
    <row r="53" spans="1:146" ht="15" customHeight="1">
      <c r="A53" s="15"/>
      <c r="B53" s="39"/>
      <c r="C53" s="2"/>
      <c r="D53" s="2"/>
      <c r="E53" s="2"/>
      <c r="F53" s="2"/>
      <c r="G53" s="4"/>
      <c r="H53" s="68"/>
      <c r="I53" s="68"/>
      <c r="J53" s="68"/>
      <c r="K53" s="59"/>
      <c r="L53" s="30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 ht="30.75" customHeight="1">
      <c r="A54" s="14" t="s">
        <v>20</v>
      </c>
      <c r="B54" s="38" t="s">
        <v>98</v>
      </c>
      <c r="C54" s="4" t="s">
        <v>102</v>
      </c>
      <c r="D54" s="4" t="s">
        <v>48</v>
      </c>
      <c r="E54" s="4" t="s">
        <v>4</v>
      </c>
      <c r="F54" s="4" t="s">
        <v>2</v>
      </c>
      <c r="G54" s="4"/>
      <c r="H54" s="75">
        <f>H55</f>
        <v>149</v>
      </c>
      <c r="I54" s="75">
        <f>I55</f>
        <v>149</v>
      </c>
      <c r="J54" s="75">
        <f>J55</f>
        <v>114.72898</v>
      </c>
      <c r="K54" s="17">
        <f>SUM(J54/H54*100)</f>
        <v>76.99931543624162</v>
      </c>
      <c r="L54" s="18">
        <f>SUM(J54/I54*100)</f>
        <v>76.99931543624162</v>
      </c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</row>
    <row r="55" spans="1:146" ht="30" customHeight="1">
      <c r="A55" s="15"/>
      <c r="B55" s="39" t="s">
        <v>122</v>
      </c>
      <c r="C55" s="2" t="s">
        <v>102</v>
      </c>
      <c r="D55" s="2" t="s">
        <v>48</v>
      </c>
      <c r="E55" s="2" t="s">
        <v>49</v>
      </c>
      <c r="F55" s="2" t="s">
        <v>30</v>
      </c>
      <c r="G55" s="4"/>
      <c r="H55" s="68">
        <v>149</v>
      </c>
      <c r="I55" s="68">
        <v>149</v>
      </c>
      <c r="J55" s="68">
        <v>114.72898</v>
      </c>
      <c r="K55" s="57">
        <f>SUM(J55/H55*100)</f>
        <v>76.99931543624162</v>
      </c>
      <c r="L55" s="58">
        <f>SUM(J55/I55*100)</f>
        <v>76.99931543624162</v>
      </c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 ht="15" customHeight="1">
      <c r="A56" s="15"/>
      <c r="B56" s="39"/>
      <c r="C56" s="3"/>
      <c r="D56" s="2"/>
      <c r="E56" s="2"/>
      <c r="F56" s="2"/>
      <c r="G56" s="4"/>
      <c r="H56" s="68"/>
      <c r="I56" s="68"/>
      <c r="J56" s="68"/>
      <c r="K56" s="59"/>
      <c r="L56" s="30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</row>
    <row r="57" spans="1:146" ht="30" customHeight="1">
      <c r="A57" s="14" t="s">
        <v>112</v>
      </c>
      <c r="B57" s="34" t="s">
        <v>123</v>
      </c>
      <c r="C57" s="4" t="s">
        <v>102</v>
      </c>
      <c r="D57" s="4" t="s">
        <v>21</v>
      </c>
      <c r="E57" s="4" t="s">
        <v>4</v>
      </c>
      <c r="F57" s="4" t="s">
        <v>2</v>
      </c>
      <c r="G57" s="4"/>
      <c r="H57" s="75">
        <f>H58</f>
        <v>8</v>
      </c>
      <c r="I57" s="75">
        <f>I58</f>
        <v>8</v>
      </c>
      <c r="J57" s="75">
        <f>J58</f>
        <v>8</v>
      </c>
      <c r="K57" s="17">
        <f>SUM(J57/H57*100)</f>
        <v>100</v>
      </c>
      <c r="L57" s="18">
        <f>SUM(J57/I57*100)</f>
        <v>100</v>
      </c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 ht="32.25" customHeight="1">
      <c r="A58" s="15"/>
      <c r="B58" s="39" t="s">
        <v>167</v>
      </c>
      <c r="C58" s="2" t="s">
        <v>102</v>
      </c>
      <c r="D58" s="2" t="s">
        <v>21</v>
      </c>
      <c r="E58" s="2" t="s">
        <v>53</v>
      </c>
      <c r="F58" s="2" t="s">
        <v>56</v>
      </c>
      <c r="G58" s="4"/>
      <c r="H58" s="68">
        <v>8</v>
      </c>
      <c r="I58" s="68">
        <v>8</v>
      </c>
      <c r="J58" s="68">
        <v>8</v>
      </c>
      <c r="K58" s="57">
        <f>SUM(J58/H58*100)</f>
        <v>100</v>
      </c>
      <c r="L58" s="58">
        <f>SUM(J58/I58*100)</f>
        <v>100</v>
      </c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 ht="15" customHeight="1">
      <c r="A59" s="15"/>
      <c r="B59" s="39"/>
      <c r="C59" s="2"/>
      <c r="D59" s="2"/>
      <c r="E59" s="2"/>
      <c r="F59" s="2"/>
      <c r="G59" s="4"/>
      <c r="H59" s="68"/>
      <c r="I59" s="68"/>
      <c r="J59" s="68"/>
      <c r="K59" s="59"/>
      <c r="L59" s="30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 ht="44.25" customHeight="1">
      <c r="A60" s="51" t="s">
        <v>113</v>
      </c>
      <c r="B60" s="38" t="s">
        <v>178</v>
      </c>
      <c r="C60" s="4" t="s">
        <v>102</v>
      </c>
      <c r="D60" s="4" t="s">
        <v>3</v>
      </c>
      <c r="E60" s="4" t="s">
        <v>4</v>
      </c>
      <c r="F60" s="4" t="s">
        <v>2</v>
      </c>
      <c r="G60" s="4"/>
      <c r="H60" s="75">
        <f>SUM(H62:H67)</f>
        <v>9982</v>
      </c>
      <c r="I60" s="75">
        <f>SUM(I62:I67)</f>
        <v>7332.7</v>
      </c>
      <c r="J60" s="75">
        <f>SUM(J62:J67)</f>
        <v>7197.69964</v>
      </c>
      <c r="K60" s="17">
        <f>SUM(J60/H60*100)</f>
        <v>72.10678861951513</v>
      </c>
      <c r="L60" s="18">
        <f>SUM(J60/I60*100)</f>
        <v>98.15892699824076</v>
      </c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 ht="18" customHeight="1">
      <c r="A61" s="52"/>
      <c r="B61" s="37" t="s">
        <v>5</v>
      </c>
      <c r="C61" s="4"/>
      <c r="D61" s="4"/>
      <c r="E61" s="4"/>
      <c r="F61" s="4"/>
      <c r="G61" s="4"/>
      <c r="H61" s="75"/>
      <c r="I61" s="75"/>
      <c r="J61" s="75"/>
      <c r="K61" s="57"/>
      <c r="L61" s="58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 ht="29.25" customHeight="1">
      <c r="A62" s="46" t="s">
        <v>147</v>
      </c>
      <c r="B62" s="37" t="s">
        <v>148</v>
      </c>
      <c r="C62" s="2" t="s">
        <v>102</v>
      </c>
      <c r="D62" s="2" t="s">
        <v>149</v>
      </c>
      <c r="E62" s="2" t="s">
        <v>150</v>
      </c>
      <c r="F62" s="2" t="s">
        <v>111</v>
      </c>
      <c r="G62" s="4"/>
      <c r="H62" s="68">
        <v>7709.4</v>
      </c>
      <c r="I62" s="68">
        <v>6016.5</v>
      </c>
      <c r="J62" s="68">
        <v>5893.1583</v>
      </c>
      <c r="K62" s="57">
        <f>SUM(J62/H62*100)</f>
        <v>76.44120554128726</v>
      </c>
      <c r="L62" s="58">
        <f>SUM(J62/I62*100)</f>
        <v>97.94994265769135</v>
      </c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 ht="123" customHeight="1">
      <c r="A63" s="46" t="s">
        <v>151</v>
      </c>
      <c r="B63" s="53" t="s">
        <v>114</v>
      </c>
      <c r="C63" s="2" t="s">
        <v>102</v>
      </c>
      <c r="D63" s="2" t="s">
        <v>149</v>
      </c>
      <c r="E63" s="2" t="s">
        <v>124</v>
      </c>
      <c r="F63" s="2" t="s">
        <v>52</v>
      </c>
      <c r="G63" s="4"/>
      <c r="H63" s="68">
        <v>1541.4</v>
      </c>
      <c r="I63" s="68">
        <v>1145</v>
      </c>
      <c r="J63" s="68">
        <v>1145</v>
      </c>
      <c r="K63" s="57">
        <f>SUM(J63/H63*100)</f>
        <v>74.28311924224731</v>
      </c>
      <c r="L63" s="58">
        <f>SUM(J63/I63*100)</f>
        <v>100</v>
      </c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 ht="77.25" customHeight="1">
      <c r="A64" s="46" t="s">
        <v>179</v>
      </c>
      <c r="B64" s="37" t="s">
        <v>175</v>
      </c>
      <c r="C64" s="2" t="s">
        <v>102</v>
      </c>
      <c r="D64" s="2" t="s">
        <v>149</v>
      </c>
      <c r="E64" s="2" t="s">
        <v>176</v>
      </c>
      <c r="F64" s="2" t="s">
        <v>111</v>
      </c>
      <c r="G64" s="4" t="s">
        <v>188</v>
      </c>
      <c r="H64" s="68">
        <v>134.5</v>
      </c>
      <c r="I64" s="68">
        <v>76</v>
      </c>
      <c r="J64" s="68">
        <v>66.02234</v>
      </c>
      <c r="K64" s="57">
        <f>SUM(J64/H64*100)</f>
        <v>49.08724163568773</v>
      </c>
      <c r="L64" s="58">
        <f>SUM(J64/I64*100)</f>
        <v>86.8715</v>
      </c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 ht="60">
      <c r="A65" s="46" t="s">
        <v>180</v>
      </c>
      <c r="B65" s="37" t="s">
        <v>191</v>
      </c>
      <c r="C65" s="2" t="s">
        <v>102</v>
      </c>
      <c r="D65" s="2" t="s">
        <v>149</v>
      </c>
      <c r="E65" s="2" t="s">
        <v>190</v>
      </c>
      <c r="F65" s="2" t="s">
        <v>111</v>
      </c>
      <c r="G65" s="4"/>
      <c r="H65" s="68">
        <v>499</v>
      </c>
      <c r="I65" s="68"/>
      <c r="J65" s="68"/>
      <c r="K65" s="57"/>
      <c r="L65" s="58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 ht="67.5" customHeight="1">
      <c r="A66" s="46" t="s">
        <v>189</v>
      </c>
      <c r="B66" s="39" t="s">
        <v>153</v>
      </c>
      <c r="C66" s="2" t="s">
        <v>102</v>
      </c>
      <c r="D66" s="2" t="s">
        <v>16</v>
      </c>
      <c r="E66" s="2" t="s">
        <v>22</v>
      </c>
      <c r="F66" s="2" t="s">
        <v>152</v>
      </c>
      <c r="G66" s="4"/>
      <c r="H66" s="68">
        <v>91.2</v>
      </c>
      <c r="I66" s="68">
        <v>91.2</v>
      </c>
      <c r="J66" s="68">
        <v>91.119</v>
      </c>
      <c r="K66" s="57">
        <f>SUM(J66/H66*100)</f>
        <v>99.91118421052632</v>
      </c>
      <c r="L66" s="58">
        <f>SUM(J66/I66*100)</f>
        <v>99.91118421052632</v>
      </c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 ht="75">
      <c r="A67" s="46" t="s">
        <v>207</v>
      </c>
      <c r="B67" s="37" t="s">
        <v>175</v>
      </c>
      <c r="C67" s="2" t="s">
        <v>187</v>
      </c>
      <c r="D67" s="2" t="s">
        <v>185</v>
      </c>
      <c r="E67" s="2" t="s">
        <v>176</v>
      </c>
      <c r="F67" s="2" t="s">
        <v>186</v>
      </c>
      <c r="G67" s="4" t="s">
        <v>188</v>
      </c>
      <c r="H67" s="68">
        <v>6.5</v>
      </c>
      <c r="I67" s="68">
        <v>4</v>
      </c>
      <c r="J67" s="68">
        <v>2.4</v>
      </c>
      <c r="K67" s="57">
        <f>SUM(J67/H67*100)</f>
        <v>36.92307692307692</v>
      </c>
      <c r="L67" s="58">
        <f>SUM(J67/I67*100)</f>
        <v>60</v>
      </c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 ht="15" customHeight="1">
      <c r="A68" s="15"/>
      <c r="B68" s="39"/>
      <c r="C68" s="2"/>
      <c r="D68" s="2"/>
      <c r="E68" s="2"/>
      <c r="F68" s="2"/>
      <c r="G68" s="4"/>
      <c r="H68" s="68"/>
      <c r="I68" s="68"/>
      <c r="J68" s="68"/>
      <c r="K68" s="59"/>
      <c r="L68" s="30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 ht="15" customHeight="1">
      <c r="A69" s="14" t="s">
        <v>134</v>
      </c>
      <c r="B69" s="38" t="s">
        <v>182</v>
      </c>
      <c r="C69" s="4" t="s">
        <v>102</v>
      </c>
      <c r="D69" s="4" t="s">
        <v>183</v>
      </c>
      <c r="E69" s="4" t="s">
        <v>4</v>
      </c>
      <c r="F69" s="4" t="s">
        <v>2</v>
      </c>
      <c r="G69" s="4"/>
      <c r="H69" s="75">
        <f>H70+H71</f>
        <v>2142.51</v>
      </c>
      <c r="I69" s="75">
        <f>I70+I71</f>
        <v>2142.51</v>
      </c>
      <c r="J69" s="75">
        <f>J70+J71</f>
        <v>2142.50209</v>
      </c>
      <c r="K69" s="17">
        <f>SUM(J69/H69*100)</f>
        <v>99.99963080685737</v>
      </c>
      <c r="L69" s="18">
        <f>SUM(J69/I69*100)</f>
        <v>99.99963080685737</v>
      </c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 ht="79.5" customHeight="1">
      <c r="A70" s="15" t="s">
        <v>208</v>
      </c>
      <c r="B70" s="37" t="s">
        <v>184</v>
      </c>
      <c r="C70" s="2" t="s">
        <v>102</v>
      </c>
      <c r="D70" s="2" t="s">
        <v>185</v>
      </c>
      <c r="E70" s="2" t="s">
        <v>195</v>
      </c>
      <c r="F70" s="2" t="s">
        <v>186</v>
      </c>
      <c r="G70" s="4"/>
      <c r="H70" s="68">
        <v>1075.2</v>
      </c>
      <c r="I70" s="68">
        <v>1075.2</v>
      </c>
      <c r="J70" s="68">
        <v>1075.2</v>
      </c>
      <c r="K70" s="57">
        <f>SUM(J70/H70*100)</f>
        <v>100</v>
      </c>
      <c r="L70" s="58">
        <f>SUM(J70/I70*100)</f>
        <v>100</v>
      </c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 ht="35.25" customHeight="1">
      <c r="A71" s="15" t="s">
        <v>209</v>
      </c>
      <c r="B71" s="37" t="s">
        <v>197</v>
      </c>
      <c r="C71" s="2" t="s">
        <v>102</v>
      </c>
      <c r="D71" s="2" t="s">
        <v>185</v>
      </c>
      <c r="E71" s="2" t="s">
        <v>196</v>
      </c>
      <c r="F71" s="2" t="s">
        <v>186</v>
      </c>
      <c r="G71" s="4"/>
      <c r="H71" s="68">
        <v>1067.31</v>
      </c>
      <c r="I71" s="68">
        <v>1067.31</v>
      </c>
      <c r="J71" s="68">
        <v>1067.30209</v>
      </c>
      <c r="K71" s="57">
        <f>SUM(J71/H71*100)</f>
        <v>99.99925888448529</v>
      </c>
      <c r="L71" s="58">
        <f>SUM(J71/I71*100)</f>
        <v>99.99925888448529</v>
      </c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 ht="15" customHeight="1">
      <c r="A72" s="15"/>
      <c r="B72" s="39"/>
      <c r="C72" s="2"/>
      <c r="D72" s="2"/>
      <c r="E72" s="2"/>
      <c r="F72" s="2"/>
      <c r="G72" s="4"/>
      <c r="H72" s="68"/>
      <c r="I72" s="68"/>
      <c r="J72" s="68"/>
      <c r="K72" s="59"/>
      <c r="L72" s="30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 ht="18" customHeight="1">
      <c r="A73" s="14" t="s">
        <v>210</v>
      </c>
      <c r="B73" s="38" t="s">
        <v>173</v>
      </c>
      <c r="C73" s="4" t="s">
        <v>102</v>
      </c>
      <c r="D73" s="4" t="s">
        <v>154</v>
      </c>
      <c r="E73" s="4" t="s">
        <v>4</v>
      </c>
      <c r="F73" s="4" t="s">
        <v>2</v>
      </c>
      <c r="G73" s="4"/>
      <c r="H73" s="75">
        <f>H74</f>
        <v>61</v>
      </c>
      <c r="I73" s="75">
        <f>I74</f>
        <v>48.4</v>
      </c>
      <c r="J73" s="75">
        <f>J74</f>
        <v>23.382</v>
      </c>
      <c r="K73" s="17">
        <f>SUM(J73/H73*100)</f>
        <v>38.33114754098361</v>
      </c>
      <c r="L73" s="18">
        <f>SUM(J73/I73*100)</f>
        <v>48.30991735537191</v>
      </c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 ht="79.5" customHeight="1">
      <c r="A74" s="15"/>
      <c r="B74" s="39" t="s">
        <v>170</v>
      </c>
      <c r="C74" s="3">
        <v>403</v>
      </c>
      <c r="D74" s="2" t="s">
        <v>154</v>
      </c>
      <c r="E74" s="2" t="s">
        <v>22</v>
      </c>
      <c r="F74" s="2" t="s">
        <v>155</v>
      </c>
      <c r="G74" s="4"/>
      <c r="H74" s="68">
        <v>61</v>
      </c>
      <c r="I74" s="68">
        <v>48.4</v>
      </c>
      <c r="J74" s="68">
        <v>23.382</v>
      </c>
      <c r="K74" s="57">
        <f>SUM(J74/H74*100)</f>
        <v>38.33114754098361</v>
      </c>
      <c r="L74" s="58">
        <f>SUM(J74/I74*100)</f>
        <v>48.30991735537191</v>
      </c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 ht="15" customHeight="1">
      <c r="A75" s="15"/>
      <c r="B75" s="39"/>
      <c r="C75" s="2"/>
      <c r="D75" s="2"/>
      <c r="E75" s="2"/>
      <c r="F75" s="2"/>
      <c r="G75" s="4"/>
      <c r="H75" s="68"/>
      <c r="I75" s="68"/>
      <c r="J75" s="68"/>
      <c r="K75" s="59"/>
      <c r="L75" s="30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 ht="18" customHeight="1">
      <c r="A76" s="14" t="s">
        <v>211</v>
      </c>
      <c r="B76" s="38" t="s">
        <v>99</v>
      </c>
      <c r="C76" s="4" t="s">
        <v>102</v>
      </c>
      <c r="D76" s="4" t="s">
        <v>157</v>
      </c>
      <c r="E76" s="4" t="s">
        <v>4</v>
      </c>
      <c r="F76" s="4" t="s">
        <v>2</v>
      </c>
      <c r="G76" s="4"/>
      <c r="H76" s="75">
        <f>H77</f>
        <v>163</v>
      </c>
      <c r="I76" s="75">
        <f>I77</f>
        <v>133</v>
      </c>
      <c r="J76" s="75">
        <f>J77</f>
        <v>132.88</v>
      </c>
      <c r="K76" s="17">
        <f>SUM(J76/H76*100)</f>
        <v>81.52147239263805</v>
      </c>
      <c r="L76" s="18">
        <f>SUM(J76/I76*100)</f>
        <v>99.90977443609023</v>
      </c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 ht="18" customHeight="1" thickBot="1">
      <c r="A77" s="69"/>
      <c r="B77" s="49" t="s">
        <v>15</v>
      </c>
      <c r="C77" s="50" t="s">
        <v>102</v>
      </c>
      <c r="D77" s="50" t="s">
        <v>157</v>
      </c>
      <c r="E77" s="50" t="s">
        <v>17</v>
      </c>
      <c r="F77" s="50" t="s">
        <v>135</v>
      </c>
      <c r="G77" s="78"/>
      <c r="H77" s="79">
        <v>163</v>
      </c>
      <c r="I77" s="79">
        <v>133</v>
      </c>
      <c r="J77" s="79">
        <v>132.88</v>
      </c>
      <c r="K77" s="70">
        <f>SUM(J77/H77*100)</f>
        <v>81.52147239263805</v>
      </c>
      <c r="L77" s="71">
        <f>SUM(J77/I77*100)</f>
        <v>99.90977443609023</v>
      </c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 ht="21" customHeight="1" thickBot="1">
      <c r="A78" s="54"/>
      <c r="B78" s="55" t="s">
        <v>73</v>
      </c>
      <c r="C78" s="56" t="s">
        <v>2</v>
      </c>
      <c r="D78" s="56" t="s">
        <v>3</v>
      </c>
      <c r="E78" s="56" t="s">
        <v>4</v>
      </c>
      <c r="F78" s="56" t="s">
        <v>2</v>
      </c>
      <c r="G78" s="56"/>
      <c r="H78" s="76">
        <f>H8</f>
        <v>32795.2</v>
      </c>
      <c r="I78" s="76">
        <f>I8</f>
        <v>26845.1</v>
      </c>
      <c r="J78" s="76">
        <f>J8</f>
        <v>23530.103990000003</v>
      </c>
      <c r="K78" s="72">
        <f>SUM(J78/H78*100)</f>
        <v>71.74862171903207</v>
      </c>
      <c r="L78" s="73">
        <f>SUM(J78/I78*100)</f>
        <v>87.65139258188647</v>
      </c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 ht="15" hidden="1">
      <c r="A79" s="5"/>
      <c r="B79" s="35"/>
      <c r="G79" s="9"/>
      <c r="H79" s="65">
        <v>32795.2</v>
      </c>
      <c r="I79" s="65">
        <v>26786.5</v>
      </c>
      <c r="J79" s="65">
        <v>23530.10399</v>
      </c>
      <c r="K79" s="43"/>
      <c r="L79" s="43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 ht="15" hidden="1">
      <c r="A80" s="5"/>
      <c r="B80" s="35"/>
      <c r="G80" s="9"/>
      <c r="H80" s="65">
        <f>H78-H79</f>
        <v>0</v>
      </c>
      <c r="I80" s="65">
        <f>I78-I79</f>
        <v>58.599999999998545</v>
      </c>
      <c r="J80" s="65">
        <f>J78-J79</f>
        <v>0</v>
      </c>
      <c r="K80" s="43"/>
      <c r="L80" s="43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7" ht="15">
      <c r="A81" s="5"/>
      <c r="B81" s="10"/>
      <c r="C81" s="11"/>
      <c r="D81" s="11"/>
      <c r="E81" s="11"/>
      <c r="F81" s="11"/>
      <c r="G81" s="11"/>
    </row>
    <row r="82" spans="1:7" ht="15">
      <c r="A82" s="5"/>
      <c r="B82" s="10"/>
      <c r="C82" s="11"/>
      <c r="D82" s="11"/>
      <c r="E82" s="11"/>
      <c r="F82" s="11"/>
      <c r="G82" s="11"/>
    </row>
    <row r="83" spans="1:7" ht="15">
      <c r="A83" s="5"/>
      <c r="B83" s="10"/>
      <c r="C83" s="11"/>
      <c r="D83" s="11"/>
      <c r="E83" s="11"/>
      <c r="F83" s="11"/>
      <c r="G83" s="11"/>
    </row>
    <row r="84" spans="1:7" ht="15">
      <c r="A84" s="5"/>
      <c r="B84" s="10"/>
      <c r="C84" s="11"/>
      <c r="D84" s="11"/>
      <c r="E84" s="11"/>
      <c r="F84" s="11"/>
      <c r="G84" s="11"/>
    </row>
    <row r="85" spans="1:7" ht="15">
      <c r="A85" s="5"/>
      <c r="B85" s="10"/>
      <c r="C85" s="11"/>
      <c r="D85" s="11"/>
      <c r="E85" s="11"/>
      <c r="F85" s="11"/>
      <c r="G85" s="11"/>
    </row>
    <row r="86" spans="1:7" ht="15">
      <c r="A86" s="5"/>
      <c r="B86" s="10"/>
      <c r="C86" s="11"/>
      <c r="D86" s="11"/>
      <c r="E86" s="11"/>
      <c r="F86" s="11"/>
      <c r="G86" s="11"/>
    </row>
    <row r="87" spans="1:7" ht="15">
      <c r="A87" s="5"/>
      <c r="B87" s="10"/>
      <c r="C87" s="11"/>
      <c r="D87" s="11"/>
      <c r="E87" s="11"/>
      <c r="F87" s="11"/>
      <c r="G87" s="11"/>
    </row>
    <row r="88" spans="1:7" ht="15">
      <c r="A88" s="5"/>
      <c r="B88" s="10"/>
      <c r="C88" s="11"/>
      <c r="D88" s="11"/>
      <c r="E88" s="11"/>
      <c r="F88" s="11"/>
      <c r="G88" s="11"/>
    </row>
    <row r="89" spans="1:7" ht="15">
      <c r="A89" s="5"/>
      <c r="B89" s="10"/>
      <c r="C89" s="11"/>
      <c r="D89" s="11"/>
      <c r="E89" s="11"/>
      <c r="F89" s="11"/>
      <c r="G89" s="11"/>
    </row>
    <row r="90" spans="1:7" ht="15">
      <c r="A90" s="5"/>
      <c r="B90" s="10"/>
      <c r="C90" s="11"/>
      <c r="D90" s="11"/>
      <c r="E90" s="11"/>
      <c r="F90" s="11"/>
      <c r="G90" s="11"/>
    </row>
    <row r="91" spans="1:7" ht="15">
      <c r="A91" s="5"/>
      <c r="B91" s="10"/>
      <c r="C91" s="11"/>
      <c r="D91" s="11"/>
      <c r="E91" s="11"/>
      <c r="F91" s="11"/>
      <c r="G91" s="11"/>
    </row>
    <row r="92" spans="1:7" ht="15">
      <c r="A92" s="5"/>
      <c r="B92" s="10"/>
      <c r="C92" s="11"/>
      <c r="D92" s="11"/>
      <c r="E92" s="11"/>
      <c r="F92" s="11"/>
      <c r="G92" s="11"/>
    </row>
    <row r="93" spans="1:7" ht="15">
      <c r="A93" s="5"/>
      <c r="B93" s="10"/>
      <c r="C93" s="11"/>
      <c r="D93" s="11"/>
      <c r="E93" s="11"/>
      <c r="F93" s="11"/>
      <c r="G93" s="11"/>
    </row>
    <row r="94" spans="1:7" ht="15">
      <c r="A94" s="5"/>
      <c r="B94" s="10"/>
      <c r="C94" s="11"/>
      <c r="D94" s="11"/>
      <c r="E94" s="11"/>
      <c r="F94" s="11"/>
      <c r="G94" s="11"/>
    </row>
    <row r="95" spans="1:7" ht="15">
      <c r="A95" s="5"/>
      <c r="B95" s="10"/>
      <c r="C95" s="11"/>
      <c r="D95" s="11"/>
      <c r="E95" s="11"/>
      <c r="F95" s="11"/>
      <c r="G95" s="11"/>
    </row>
    <row r="96" spans="1:7" ht="15">
      <c r="A96" s="5"/>
      <c r="B96" s="10"/>
      <c r="C96" s="11"/>
      <c r="D96" s="11"/>
      <c r="E96" s="11"/>
      <c r="F96" s="11"/>
      <c r="G96" s="11"/>
    </row>
    <row r="97" spans="1:7" ht="15">
      <c r="A97" s="5"/>
      <c r="B97" s="10"/>
      <c r="C97" s="11"/>
      <c r="D97" s="11"/>
      <c r="E97" s="11"/>
      <c r="F97" s="11"/>
      <c r="G97" s="11"/>
    </row>
    <row r="98" spans="1:7" ht="15">
      <c r="A98" s="5"/>
      <c r="B98" s="10"/>
      <c r="C98" s="11"/>
      <c r="D98" s="11"/>
      <c r="E98" s="11"/>
      <c r="F98" s="11"/>
      <c r="G98" s="11"/>
    </row>
    <row r="99" spans="1:7" ht="15">
      <c r="A99" s="5"/>
      <c r="B99" s="10"/>
      <c r="C99" s="11"/>
      <c r="D99" s="11"/>
      <c r="E99" s="11"/>
      <c r="F99" s="11"/>
      <c r="G99" s="11"/>
    </row>
    <row r="100" spans="1:7" ht="15">
      <c r="A100" s="5"/>
      <c r="B100" s="10"/>
      <c r="C100" s="11"/>
      <c r="D100" s="11"/>
      <c r="E100" s="11"/>
      <c r="F100" s="11"/>
      <c r="G100" s="11"/>
    </row>
    <row r="101" spans="1:7" ht="15">
      <c r="A101" s="5"/>
      <c r="B101" s="10"/>
      <c r="C101" s="11"/>
      <c r="D101" s="11"/>
      <c r="E101" s="11"/>
      <c r="F101" s="11"/>
      <c r="G101" s="11"/>
    </row>
    <row r="102" spans="1:7" ht="15">
      <c r="A102" s="5"/>
      <c r="B102" s="10"/>
      <c r="C102" s="11"/>
      <c r="D102" s="11"/>
      <c r="E102" s="11"/>
      <c r="F102" s="11"/>
      <c r="G102" s="11"/>
    </row>
    <row r="103" spans="1:7" ht="15">
      <c r="A103" s="5"/>
      <c r="B103" s="10"/>
      <c r="C103" s="11"/>
      <c r="D103" s="11"/>
      <c r="E103" s="11"/>
      <c r="F103" s="11"/>
      <c r="G103" s="11"/>
    </row>
    <row r="104" spans="1:7" ht="15">
      <c r="A104" s="5"/>
      <c r="B104" s="10"/>
      <c r="C104" s="11"/>
      <c r="D104" s="11"/>
      <c r="E104" s="11"/>
      <c r="F104" s="11"/>
      <c r="G104" s="11"/>
    </row>
    <row r="105" spans="1:7" ht="15">
      <c r="A105" s="5"/>
      <c r="B105" s="10"/>
      <c r="C105" s="11"/>
      <c r="D105" s="11"/>
      <c r="E105" s="11"/>
      <c r="F105" s="11"/>
      <c r="G105" s="11"/>
    </row>
    <row r="106" spans="1:7" ht="15">
      <c r="A106" s="5"/>
      <c r="B106" s="10"/>
      <c r="C106" s="11"/>
      <c r="D106" s="11"/>
      <c r="E106" s="11"/>
      <c r="F106" s="11"/>
      <c r="G106" s="11"/>
    </row>
    <row r="107" spans="1:7" ht="15">
      <c r="A107" s="5"/>
      <c r="B107" s="10"/>
      <c r="C107" s="11"/>
      <c r="D107" s="11"/>
      <c r="E107" s="11"/>
      <c r="F107" s="11"/>
      <c r="G107" s="11"/>
    </row>
    <row r="108" spans="1:7" ht="15">
      <c r="A108" s="5"/>
      <c r="B108" s="10"/>
      <c r="C108" s="11"/>
      <c r="D108" s="11"/>
      <c r="E108" s="11"/>
      <c r="F108" s="11"/>
      <c r="G108" s="11"/>
    </row>
    <row r="109" spans="1:7" ht="15">
      <c r="A109" s="5"/>
      <c r="B109" s="10"/>
      <c r="C109" s="11"/>
      <c r="D109" s="11"/>
      <c r="E109" s="11"/>
      <c r="F109" s="11"/>
      <c r="G109" s="11"/>
    </row>
    <row r="110" spans="1:7" ht="15">
      <c r="A110" s="5"/>
      <c r="B110" s="10"/>
      <c r="C110" s="11"/>
      <c r="D110" s="11"/>
      <c r="E110" s="11"/>
      <c r="F110" s="11"/>
      <c r="G110" s="11"/>
    </row>
    <row r="111" spans="1:7" ht="15">
      <c r="A111" s="5"/>
      <c r="B111" s="10"/>
      <c r="C111" s="11"/>
      <c r="D111" s="11"/>
      <c r="E111" s="11"/>
      <c r="F111" s="11"/>
      <c r="G111" s="11"/>
    </row>
    <row r="112" spans="1:7" ht="15">
      <c r="A112" s="5"/>
      <c r="B112" s="10"/>
      <c r="C112" s="11"/>
      <c r="D112" s="11"/>
      <c r="E112" s="11"/>
      <c r="F112" s="11"/>
      <c r="G112" s="11"/>
    </row>
    <row r="113" spans="1:7" ht="15">
      <c r="A113" s="5"/>
      <c r="B113" s="10"/>
      <c r="C113" s="11"/>
      <c r="D113" s="11"/>
      <c r="E113" s="11"/>
      <c r="F113" s="11"/>
      <c r="G113" s="11"/>
    </row>
    <row r="114" spans="1:7" ht="15">
      <c r="A114" s="5"/>
      <c r="B114" s="10"/>
      <c r="C114" s="11"/>
      <c r="D114" s="11"/>
      <c r="E114" s="11"/>
      <c r="F114" s="11"/>
      <c r="G114" s="11"/>
    </row>
    <row r="115" spans="1:7" ht="15">
      <c r="A115" s="5"/>
      <c r="B115" s="10"/>
      <c r="C115" s="11"/>
      <c r="D115" s="11"/>
      <c r="E115" s="11"/>
      <c r="F115" s="11"/>
      <c r="G115" s="11"/>
    </row>
    <row r="116" spans="1:7" ht="15">
      <c r="A116" s="5"/>
      <c r="B116" s="10"/>
      <c r="C116" s="11"/>
      <c r="D116" s="11"/>
      <c r="E116" s="11"/>
      <c r="F116" s="11"/>
      <c r="G116" s="11"/>
    </row>
    <row r="117" spans="1:7" ht="15">
      <c r="A117" s="5"/>
      <c r="B117" s="10"/>
      <c r="C117" s="11"/>
      <c r="D117" s="11"/>
      <c r="E117" s="11"/>
      <c r="F117" s="11"/>
      <c r="G117" s="11"/>
    </row>
    <row r="118" spans="1:7" ht="15">
      <c r="A118" s="5"/>
      <c r="B118" s="10"/>
      <c r="C118" s="11"/>
      <c r="D118" s="11"/>
      <c r="E118" s="11"/>
      <c r="F118" s="11"/>
      <c r="G118" s="11"/>
    </row>
    <row r="119" spans="1:7" ht="15">
      <c r="A119" s="5"/>
      <c r="B119" s="10"/>
      <c r="C119" s="11"/>
      <c r="D119" s="11"/>
      <c r="E119" s="11"/>
      <c r="F119" s="11"/>
      <c r="G119" s="11"/>
    </row>
    <row r="120" spans="1:7" ht="15">
      <c r="A120" s="5"/>
      <c r="B120" s="10"/>
      <c r="C120" s="11"/>
      <c r="D120" s="11"/>
      <c r="E120" s="11"/>
      <c r="F120" s="11"/>
      <c r="G120" s="11"/>
    </row>
    <row r="121" spans="1:7" ht="15">
      <c r="A121" s="5"/>
      <c r="B121" s="10"/>
      <c r="C121" s="11"/>
      <c r="D121" s="11"/>
      <c r="E121" s="11"/>
      <c r="F121" s="11"/>
      <c r="G121" s="11"/>
    </row>
    <row r="122" spans="1:7" ht="15">
      <c r="A122" s="5"/>
      <c r="B122" s="10"/>
      <c r="C122" s="11"/>
      <c r="D122" s="11"/>
      <c r="E122" s="11"/>
      <c r="F122" s="11"/>
      <c r="G122" s="11"/>
    </row>
    <row r="123" spans="1:7" ht="15">
      <c r="A123" s="5"/>
      <c r="B123" s="10"/>
      <c r="C123" s="11"/>
      <c r="D123" s="11"/>
      <c r="E123" s="11"/>
      <c r="F123" s="11"/>
      <c r="G123" s="11"/>
    </row>
    <row r="124" spans="1:7" ht="15">
      <c r="A124" s="5"/>
      <c r="B124" s="10"/>
      <c r="C124" s="11"/>
      <c r="D124" s="11"/>
      <c r="E124" s="11"/>
      <c r="F124" s="11"/>
      <c r="G124" s="11"/>
    </row>
    <row r="125" spans="1:7" ht="15">
      <c r="A125" s="5"/>
      <c r="B125" s="10"/>
      <c r="C125" s="11"/>
      <c r="D125" s="11"/>
      <c r="E125" s="11"/>
      <c r="F125" s="11"/>
      <c r="G125" s="11"/>
    </row>
    <row r="126" spans="1:7" ht="15">
      <c r="A126" s="5"/>
      <c r="B126" s="10"/>
      <c r="C126" s="11"/>
      <c r="D126" s="11"/>
      <c r="E126" s="11"/>
      <c r="F126" s="11"/>
      <c r="G126" s="11"/>
    </row>
    <row r="127" spans="1:7" ht="15">
      <c r="A127" s="5"/>
      <c r="B127" s="10"/>
      <c r="C127" s="11"/>
      <c r="D127" s="11"/>
      <c r="E127" s="11"/>
      <c r="F127" s="11"/>
      <c r="G127" s="11"/>
    </row>
    <row r="128" spans="1:7" ht="15">
      <c r="A128" s="5"/>
      <c r="B128" s="10"/>
      <c r="C128" s="11"/>
      <c r="D128" s="11"/>
      <c r="E128" s="11"/>
      <c r="F128" s="11"/>
      <c r="G128" s="11"/>
    </row>
    <row r="129" spans="1:7" ht="15">
      <c r="A129" s="5"/>
      <c r="B129" s="10"/>
      <c r="C129" s="11"/>
      <c r="D129" s="11"/>
      <c r="E129" s="11"/>
      <c r="F129" s="11"/>
      <c r="G129" s="11"/>
    </row>
    <row r="130" spans="1:7" ht="15">
      <c r="A130" s="5"/>
      <c r="B130" s="10"/>
      <c r="C130" s="11"/>
      <c r="D130" s="11"/>
      <c r="E130" s="11"/>
      <c r="F130" s="11"/>
      <c r="G130" s="11"/>
    </row>
    <row r="131" spans="1:7" ht="15">
      <c r="A131" s="5"/>
      <c r="B131" s="10"/>
      <c r="C131" s="11"/>
      <c r="D131" s="11"/>
      <c r="E131" s="11"/>
      <c r="F131" s="11"/>
      <c r="G131" s="11"/>
    </row>
    <row r="132" spans="1:7" ht="15">
      <c r="A132" s="5"/>
      <c r="B132" s="10"/>
      <c r="C132" s="11"/>
      <c r="D132" s="11"/>
      <c r="E132" s="11"/>
      <c r="F132" s="11"/>
      <c r="G132" s="11"/>
    </row>
    <row r="133" spans="1:7" ht="15">
      <c r="A133" s="5"/>
      <c r="B133" s="10"/>
      <c r="C133" s="11"/>
      <c r="D133" s="11"/>
      <c r="E133" s="11"/>
      <c r="F133" s="11"/>
      <c r="G133" s="11"/>
    </row>
    <row r="134" spans="1:7" ht="15">
      <c r="A134" s="5"/>
      <c r="B134" s="10"/>
      <c r="C134" s="11"/>
      <c r="D134" s="11"/>
      <c r="E134" s="11"/>
      <c r="F134" s="11"/>
      <c r="G134" s="11"/>
    </row>
    <row r="135" spans="1:7" ht="15">
      <c r="A135" s="5"/>
      <c r="B135" s="10"/>
      <c r="C135" s="11"/>
      <c r="D135" s="11"/>
      <c r="E135" s="11"/>
      <c r="F135" s="11"/>
      <c r="G135" s="11"/>
    </row>
    <row r="136" spans="1:7" ht="15">
      <c r="A136" s="5"/>
      <c r="B136" s="10"/>
      <c r="C136" s="11"/>
      <c r="D136" s="11"/>
      <c r="E136" s="11"/>
      <c r="F136" s="11"/>
      <c r="G136" s="11"/>
    </row>
    <row r="137" spans="1:7" ht="15">
      <c r="A137" s="5"/>
      <c r="B137" s="10"/>
      <c r="C137" s="11"/>
      <c r="D137" s="11"/>
      <c r="E137" s="11"/>
      <c r="F137" s="11"/>
      <c r="G137" s="11"/>
    </row>
    <row r="138" spans="1:7" ht="15">
      <c r="A138" s="5"/>
      <c r="B138" s="10"/>
      <c r="C138" s="11"/>
      <c r="D138" s="11"/>
      <c r="E138" s="11"/>
      <c r="F138" s="11"/>
      <c r="G138" s="11"/>
    </row>
    <row r="139" spans="1:7" ht="15">
      <c r="A139" s="5"/>
      <c r="B139" s="10"/>
      <c r="C139" s="11"/>
      <c r="D139" s="11"/>
      <c r="E139" s="11"/>
      <c r="F139" s="11"/>
      <c r="G139" s="11"/>
    </row>
    <row r="140" spans="1:7" ht="15">
      <c r="A140" s="5"/>
      <c r="B140" s="10"/>
      <c r="C140" s="11"/>
      <c r="D140" s="11"/>
      <c r="E140" s="11"/>
      <c r="F140" s="11"/>
      <c r="G140" s="11"/>
    </row>
    <row r="141" spans="1:7" ht="15">
      <c r="A141" s="5"/>
      <c r="B141" s="10"/>
      <c r="C141" s="11"/>
      <c r="D141" s="11"/>
      <c r="E141" s="11"/>
      <c r="F141" s="11"/>
      <c r="G141" s="11"/>
    </row>
    <row r="142" spans="1:7" ht="15">
      <c r="A142" s="5"/>
      <c r="B142" s="10"/>
      <c r="C142" s="11"/>
      <c r="D142" s="11"/>
      <c r="E142" s="11"/>
      <c r="F142" s="11"/>
      <c r="G142" s="11"/>
    </row>
    <row r="143" spans="1:7" ht="15">
      <c r="A143" s="5"/>
      <c r="B143" s="10"/>
      <c r="C143" s="11"/>
      <c r="D143" s="11"/>
      <c r="E143" s="11"/>
      <c r="F143" s="11"/>
      <c r="G143" s="11"/>
    </row>
    <row r="144" spans="1:7" ht="15">
      <c r="A144" s="5"/>
      <c r="B144" s="10"/>
      <c r="C144" s="11"/>
      <c r="D144" s="11"/>
      <c r="E144" s="11"/>
      <c r="F144" s="11"/>
      <c r="G144" s="11"/>
    </row>
    <row r="145" spans="1:7" ht="15">
      <c r="A145" s="5"/>
      <c r="B145" s="10"/>
      <c r="C145" s="11"/>
      <c r="D145" s="11"/>
      <c r="E145" s="11"/>
      <c r="F145" s="11"/>
      <c r="G145" s="11"/>
    </row>
    <row r="146" spans="1:7" ht="15">
      <c r="A146" s="5"/>
      <c r="B146" s="10"/>
      <c r="C146" s="11"/>
      <c r="D146" s="11"/>
      <c r="E146" s="11"/>
      <c r="F146" s="11"/>
      <c r="G146" s="11"/>
    </row>
    <row r="147" spans="1:7" ht="15">
      <c r="A147" s="5"/>
      <c r="B147" s="10"/>
      <c r="C147" s="11"/>
      <c r="D147" s="11"/>
      <c r="E147" s="11"/>
      <c r="F147" s="11"/>
      <c r="G147" s="11"/>
    </row>
    <row r="148" spans="1:7" ht="15">
      <c r="A148" s="5"/>
      <c r="B148" s="10"/>
      <c r="C148" s="11"/>
      <c r="D148" s="11"/>
      <c r="E148" s="11"/>
      <c r="F148" s="11"/>
      <c r="G148" s="11"/>
    </row>
    <row r="149" spans="1:7" ht="15">
      <c r="A149" s="5"/>
      <c r="B149" s="10"/>
      <c r="C149" s="11"/>
      <c r="D149" s="11"/>
      <c r="E149" s="11"/>
      <c r="F149" s="11"/>
      <c r="G149" s="11"/>
    </row>
    <row r="150" spans="1:7" ht="15">
      <c r="A150" s="5"/>
      <c r="B150" s="10"/>
      <c r="C150" s="11"/>
      <c r="D150" s="11"/>
      <c r="E150" s="11"/>
      <c r="F150" s="11"/>
      <c r="G150" s="11"/>
    </row>
    <row r="151" spans="1:7" ht="15">
      <c r="A151" s="5"/>
      <c r="B151" s="10"/>
      <c r="C151" s="11"/>
      <c r="D151" s="11"/>
      <c r="E151" s="11"/>
      <c r="F151" s="11"/>
      <c r="G151" s="11"/>
    </row>
    <row r="152" spans="1:7" ht="15">
      <c r="A152" s="5"/>
      <c r="B152" s="10"/>
      <c r="C152" s="11"/>
      <c r="D152" s="11"/>
      <c r="E152" s="11"/>
      <c r="F152" s="11"/>
      <c r="G152" s="11"/>
    </row>
    <row r="153" spans="1:7" ht="15">
      <c r="A153" s="5"/>
      <c r="B153" s="10"/>
      <c r="C153" s="11"/>
      <c r="D153" s="11"/>
      <c r="E153" s="11"/>
      <c r="F153" s="11"/>
      <c r="G153" s="11"/>
    </row>
    <row r="154" spans="1:7" ht="15">
      <c r="A154" s="5"/>
      <c r="B154" s="10"/>
      <c r="C154" s="11"/>
      <c r="D154" s="11"/>
      <c r="E154" s="11"/>
      <c r="F154" s="11"/>
      <c r="G154" s="11"/>
    </row>
    <row r="155" spans="1:7" ht="15">
      <c r="A155" s="5"/>
      <c r="B155" s="10"/>
      <c r="C155" s="11"/>
      <c r="D155" s="11"/>
      <c r="E155" s="11"/>
      <c r="F155" s="11"/>
      <c r="G155" s="11"/>
    </row>
    <row r="156" spans="1:7" ht="15">
      <c r="A156" s="5"/>
      <c r="B156" s="10"/>
      <c r="C156" s="11"/>
      <c r="D156" s="11"/>
      <c r="E156" s="11"/>
      <c r="F156" s="11"/>
      <c r="G156" s="11"/>
    </row>
    <row r="157" spans="1:7" ht="15">
      <c r="A157" s="5"/>
      <c r="B157" s="10"/>
      <c r="C157" s="11"/>
      <c r="D157" s="11"/>
      <c r="E157" s="11"/>
      <c r="F157" s="11"/>
      <c r="G157" s="11"/>
    </row>
    <row r="158" spans="1:7" ht="15">
      <c r="A158" s="5"/>
      <c r="B158" s="10"/>
      <c r="C158" s="11"/>
      <c r="D158" s="11"/>
      <c r="E158" s="11"/>
      <c r="F158" s="11"/>
      <c r="G158" s="11"/>
    </row>
    <row r="159" spans="1:7" ht="15">
      <c r="A159" s="5"/>
      <c r="B159" s="10"/>
      <c r="C159" s="11"/>
      <c r="D159" s="11"/>
      <c r="E159" s="11"/>
      <c r="F159" s="11"/>
      <c r="G159" s="11"/>
    </row>
    <row r="160" spans="1:7" ht="15">
      <c r="A160" s="5"/>
      <c r="B160" s="10"/>
      <c r="C160" s="11"/>
      <c r="D160" s="11"/>
      <c r="E160" s="11"/>
      <c r="F160" s="11"/>
      <c r="G160" s="11"/>
    </row>
    <row r="161" spans="1:7" ht="15">
      <c r="A161" s="5"/>
      <c r="B161" s="10"/>
      <c r="C161" s="11"/>
      <c r="D161" s="11"/>
      <c r="E161" s="11"/>
      <c r="F161" s="11"/>
      <c r="G161" s="11"/>
    </row>
    <row r="162" spans="1:7" ht="15">
      <c r="A162" s="5"/>
      <c r="B162" s="10"/>
      <c r="C162" s="11"/>
      <c r="D162" s="11"/>
      <c r="E162" s="11"/>
      <c r="F162" s="11"/>
      <c r="G162" s="11"/>
    </row>
    <row r="163" spans="1:7" ht="15">
      <c r="A163" s="5"/>
      <c r="B163" s="10"/>
      <c r="C163" s="11"/>
      <c r="D163" s="11"/>
      <c r="E163" s="11"/>
      <c r="F163" s="11"/>
      <c r="G163" s="11"/>
    </row>
    <row r="164" spans="1:7" ht="15">
      <c r="A164" s="5"/>
      <c r="B164" s="10"/>
      <c r="C164" s="11"/>
      <c r="D164" s="11"/>
      <c r="E164" s="11"/>
      <c r="F164" s="11"/>
      <c r="G164" s="11"/>
    </row>
    <row r="165" spans="1:7" ht="15">
      <c r="A165" s="5"/>
      <c r="B165" s="10"/>
      <c r="C165" s="11"/>
      <c r="D165" s="11"/>
      <c r="E165" s="11"/>
      <c r="F165" s="11"/>
      <c r="G165" s="11"/>
    </row>
    <row r="166" spans="1:7" ht="15">
      <c r="A166" s="5"/>
      <c r="B166" s="10"/>
      <c r="C166" s="11"/>
      <c r="D166" s="11"/>
      <c r="E166" s="11"/>
      <c r="F166" s="11"/>
      <c r="G166" s="11"/>
    </row>
    <row r="167" spans="1:7" ht="15">
      <c r="A167" s="5"/>
      <c r="B167" s="10"/>
      <c r="C167" s="11"/>
      <c r="D167" s="11"/>
      <c r="E167" s="11"/>
      <c r="F167" s="11"/>
      <c r="G167" s="11"/>
    </row>
    <row r="168" spans="1:7" ht="15">
      <c r="A168" s="5"/>
      <c r="B168" s="10"/>
      <c r="C168" s="11"/>
      <c r="D168" s="11"/>
      <c r="E168" s="11"/>
      <c r="F168" s="11"/>
      <c r="G168" s="11"/>
    </row>
    <row r="169" spans="1:7" ht="15">
      <c r="A169" s="5"/>
      <c r="B169" s="10"/>
      <c r="C169" s="11"/>
      <c r="D169" s="11"/>
      <c r="E169" s="11"/>
      <c r="F169" s="11"/>
      <c r="G169" s="11"/>
    </row>
    <row r="170" spans="1:7" ht="15">
      <c r="A170" s="5"/>
      <c r="B170" s="10"/>
      <c r="C170" s="11"/>
      <c r="D170" s="11"/>
      <c r="E170" s="11"/>
      <c r="F170" s="11"/>
      <c r="G170" s="11"/>
    </row>
    <row r="171" spans="1:7" ht="15">
      <c r="A171" s="5"/>
      <c r="B171" s="10"/>
      <c r="C171" s="11"/>
      <c r="D171" s="11"/>
      <c r="E171" s="11"/>
      <c r="F171" s="11"/>
      <c r="G171" s="11"/>
    </row>
    <row r="172" spans="1:7" ht="15">
      <c r="A172" s="5"/>
      <c r="B172" s="10"/>
      <c r="C172" s="11"/>
      <c r="D172" s="11"/>
      <c r="E172" s="11"/>
      <c r="F172" s="11"/>
      <c r="G172" s="11"/>
    </row>
    <row r="173" spans="1:7" ht="15">
      <c r="A173" s="5"/>
      <c r="B173" s="10"/>
      <c r="C173" s="11"/>
      <c r="D173" s="11"/>
      <c r="E173" s="11"/>
      <c r="F173" s="11"/>
      <c r="G173" s="11"/>
    </row>
    <row r="174" spans="1:7" ht="15">
      <c r="A174" s="5"/>
      <c r="B174" s="10"/>
      <c r="C174" s="11"/>
      <c r="D174" s="11"/>
      <c r="E174" s="11"/>
      <c r="F174" s="11"/>
      <c r="G174" s="11"/>
    </row>
    <row r="175" spans="1:7" ht="15">
      <c r="A175" s="5"/>
      <c r="B175" s="10"/>
      <c r="C175" s="11"/>
      <c r="D175" s="11"/>
      <c r="E175" s="11"/>
      <c r="F175" s="11"/>
      <c r="G175" s="11"/>
    </row>
    <row r="176" spans="1:7" ht="15">
      <c r="A176" s="5"/>
      <c r="B176" s="10"/>
      <c r="C176" s="11"/>
      <c r="D176" s="11"/>
      <c r="E176" s="11"/>
      <c r="F176" s="11"/>
      <c r="G176" s="11"/>
    </row>
    <row r="177" spans="1:7" ht="15">
      <c r="A177" s="5"/>
      <c r="B177" s="10"/>
      <c r="C177" s="11"/>
      <c r="D177" s="11"/>
      <c r="E177" s="11"/>
      <c r="F177" s="11"/>
      <c r="G177" s="11"/>
    </row>
    <row r="178" spans="1:7" ht="15">
      <c r="A178" s="5"/>
      <c r="B178" s="10"/>
      <c r="C178" s="11"/>
      <c r="D178" s="11"/>
      <c r="E178" s="11"/>
      <c r="F178" s="11"/>
      <c r="G178" s="11"/>
    </row>
    <row r="179" spans="1:7" ht="15">
      <c r="A179" s="5"/>
      <c r="B179" s="10"/>
      <c r="C179" s="11"/>
      <c r="D179" s="11"/>
      <c r="E179" s="11"/>
      <c r="F179" s="11"/>
      <c r="G179" s="11"/>
    </row>
    <row r="180" spans="1:7" ht="15">
      <c r="A180" s="5"/>
      <c r="B180" s="10"/>
      <c r="C180" s="11"/>
      <c r="D180" s="11"/>
      <c r="E180" s="11"/>
      <c r="F180" s="11"/>
      <c r="G180" s="11"/>
    </row>
    <row r="181" spans="1:7" ht="15">
      <c r="A181" s="5"/>
      <c r="B181" s="10"/>
      <c r="C181" s="11"/>
      <c r="D181" s="11"/>
      <c r="E181" s="11"/>
      <c r="F181" s="11"/>
      <c r="G181" s="11"/>
    </row>
    <row r="182" spans="1:7" ht="15">
      <c r="A182" s="5"/>
      <c r="B182" s="10"/>
      <c r="C182" s="11"/>
      <c r="D182" s="11"/>
      <c r="E182" s="11"/>
      <c r="F182" s="11"/>
      <c r="G182" s="11"/>
    </row>
    <row r="183" spans="1:7" ht="15">
      <c r="A183" s="5"/>
      <c r="B183" s="10"/>
      <c r="C183" s="11"/>
      <c r="D183" s="11"/>
      <c r="E183" s="11"/>
      <c r="F183" s="11"/>
      <c r="G183" s="11"/>
    </row>
    <row r="184" spans="1:7" ht="15">
      <c r="A184" s="5"/>
      <c r="B184" s="10"/>
      <c r="C184" s="11"/>
      <c r="D184" s="11"/>
      <c r="E184" s="11"/>
      <c r="F184" s="11"/>
      <c r="G184" s="11"/>
    </row>
    <row r="185" spans="1:7" ht="15">
      <c r="A185" s="5"/>
      <c r="B185" s="10"/>
      <c r="C185" s="11"/>
      <c r="D185" s="11"/>
      <c r="E185" s="11"/>
      <c r="F185" s="11"/>
      <c r="G185" s="11"/>
    </row>
    <row r="186" spans="1:7" ht="15">
      <c r="A186" s="5"/>
      <c r="B186" s="10"/>
      <c r="C186" s="11"/>
      <c r="D186" s="11"/>
      <c r="E186" s="11"/>
      <c r="F186" s="11"/>
      <c r="G186" s="11"/>
    </row>
    <row r="187" spans="1:7" ht="15">
      <c r="A187" s="5"/>
      <c r="B187" s="10"/>
      <c r="C187" s="11"/>
      <c r="D187" s="11"/>
      <c r="E187" s="11"/>
      <c r="F187" s="11"/>
      <c r="G187" s="11"/>
    </row>
    <row r="188" spans="1:7" ht="15">
      <c r="A188" s="5"/>
      <c r="B188" s="10"/>
      <c r="C188" s="11"/>
      <c r="D188" s="11"/>
      <c r="E188" s="11"/>
      <c r="F188" s="11"/>
      <c r="G188" s="11"/>
    </row>
    <row r="189" spans="1:7" ht="15">
      <c r="A189" s="5"/>
      <c r="B189" s="10"/>
      <c r="C189" s="11"/>
      <c r="D189" s="11"/>
      <c r="E189" s="11"/>
      <c r="F189" s="11"/>
      <c r="G189" s="11"/>
    </row>
    <row r="190" spans="1:7" ht="15">
      <c r="A190" s="5"/>
      <c r="B190" s="10"/>
      <c r="C190" s="11"/>
      <c r="D190" s="11"/>
      <c r="E190" s="11"/>
      <c r="F190" s="11"/>
      <c r="G190" s="11"/>
    </row>
    <row r="191" spans="1:7" ht="15">
      <c r="A191" s="5"/>
      <c r="B191" s="10"/>
      <c r="C191" s="11"/>
      <c r="D191" s="11"/>
      <c r="E191" s="11"/>
      <c r="F191" s="11"/>
      <c r="G191" s="11"/>
    </row>
    <row r="192" spans="1:7" ht="15">
      <c r="A192" s="5"/>
      <c r="B192" s="10"/>
      <c r="C192" s="11"/>
      <c r="D192" s="11"/>
      <c r="E192" s="11"/>
      <c r="F192" s="11"/>
      <c r="G192" s="11"/>
    </row>
    <row r="193" spans="1:7" ht="15">
      <c r="A193" s="5"/>
      <c r="B193" s="10"/>
      <c r="C193" s="11"/>
      <c r="D193" s="11"/>
      <c r="E193" s="11"/>
      <c r="F193" s="11"/>
      <c r="G193" s="11"/>
    </row>
    <row r="194" spans="1:7" ht="15">
      <c r="A194" s="5"/>
      <c r="B194" s="10"/>
      <c r="C194" s="11"/>
      <c r="D194" s="11"/>
      <c r="E194" s="11"/>
      <c r="F194" s="11"/>
      <c r="G194" s="11"/>
    </row>
    <row r="195" spans="1:7" ht="15">
      <c r="A195" s="5"/>
      <c r="B195" s="10"/>
      <c r="C195" s="11"/>
      <c r="D195" s="11"/>
      <c r="E195" s="11"/>
      <c r="F195" s="11"/>
      <c r="G195" s="11"/>
    </row>
    <row r="196" spans="1:7" ht="15">
      <c r="A196" s="5"/>
      <c r="B196" s="10"/>
      <c r="C196" s="11"/>
      <c r="D196" s="11"/>
      <c r="E196" s="11"/>
      <c r="F196" s="11"/>
      <c r="G196" s="11"/>
    </row>
    <row r="197" spans="1:7" ht="15">
      <c r="A197" s="5"/>
      <c r="B197" s="10"/>
      <c r="C197" s="11"/>
      <c r="D197" s="11"/>
      <c r="E197" s="11"/>
      <c r="F197" s="11"/>
      <c r="G197" s="11"/>
    </row>
    <row r="198" spans="1:7" ht="15">
      <c r="A198" s="5"/>
      <c r="B198" s="10"/>
      <c r="C198" s="11"/>
      <c r="D198" s="11"/>
      <c r="E198" s="11"/>
      <c r="F198" s="11"/>
      <c r="G198" s="11"/>
    </row>
    <row r="199" spans="1:7" ht="15">
      <c r="A199" s="5"/>
      <c r="B199" s="10"/>
      <c r="C199" s="11"/>
      <c r="D199" s="11"/>
      <c r="E199" s="11"/>
      <c r="F199" s="11"/>
      <c r="G199" s="11"/>
    </row>
    <row r="200" spans="1:7" ht="15">
      <c r="A200" s="5"/>
      <c r="B200" s="10"/>
      <c r="C200" s="11"/>
      <c r="D200" s="11"/>
      <c r="E200" s="11"/>
      <c r="F200" s="11"/>
      <c r="G200" s="11"/>
    </row>
    <row r="201" spans="1:7" ht="15">
      <c r="A201" s="5"/>
      <c r="B201" s="10"/>
      <c r="C201" s="11"/>
      <c r="D201" s="11"/>
      <c r="E201" s="11"/>
      <c r="F201" s="11"/>
      <c r="G201" s="11"/>
    </row>
    <row r="202" spans="1:7" ht="15">
      <c r="A202" s="5"/>
      <c r="B202" s="10"/>
      <c r="C202" s="11"/>
      <c r="D202" s="11"/>
      <c r="E202" s="11"/>
      <c r="F202" s="11"/>
      <c r="G202" s="11"/>
    </row>
    <row r="203" spans="1:7" ht="15">
      <c r="A203" s="5"/>
      <c r="B203" s="10"/>
      <c r="C203" s="11"/>
      <c r="D203" s="11"/>
      <c r="E203" s="11"/>
      <c r="F203" s="11"/>
      <c r="G203" s="11"/>
    </row>
    <row r="204" spans="1:7" ht="15">
      <c r="A204" s="5"/>
      <c r="B204" s="10"/>
      <c r="C204" s="11"/>
      <c r="D204" s="11"/>
      <c r="E204" s="11"/>
      <c r="F204" s="11"/>
      <c r="G204" s="11"/>
    </row>
    <row r="205" spans="1:7" ht="15">
      <c r="A205" s="5"/>
      <c r="B205" s="10"/>
      <c r="C205" s="11"/>
      <c r="D205" s="11"/>
      <c r="E205" s="11"/>
      <c r="F205" s="11"/>
      <c r="G205" s="11"/>
    </row>
    <row r="206" spans="1:7" ht="15">
      <c r="A206" s="5"/>
      <c r="B206" s="10"/>
      <c r="C206" s="11"/>
      <c r="D206" s="11"/>
      <c r="E206" s="11"/>
      <c r="F206" s="11"/>
      <c r="G206" s="11"/>
    </row>
    <row r="207" spans="1:7" ht="15">
      <c r="A207" s="5"/>
      <c r="B207" s="10"/>
      <c r="C207" s="11"/>
      <c r="D207" s="11"/>
      <c r="E207" s="11"/>
      <c r="F207" s="11"/>
      <c r="G207" s="11"/>
    </row>
    <row r="208" spans="1:7" ht="15">
      <c r="A208" s="5"/>
      <c r="B208" s="10"/>
      <c r="C208" s="11"/>
      <c r="D208" s="11"/>
      <c r="E208" s="11"/>
      <c r="F208" s="11"/>
      <c r="G208" s="11"/>
    </row>
    <row r="209" spans="1:7" ht="15">
      <c r="A209" s="5"/>
      <c r="B209" s="10"/>
      <c r="C209" s="11"/>
      <c r="D209" s="11"/>
      <c r="E209" s="11"/>
      <c r="F209" s="11"/>
      <c r="G209" s="11"/>
    </row>
    <row r="210" spans="1:7" ht="15">
      <c r="A210" s="5"/>
      <c r="B210" s="10"/>
      <c r="C210" s="11"/>
      <c r="D210" s="11"/>
      <c r="E210" s="11"/>
      <c r="F210" s="11"/>
      <c r="G210" s="11"/>
    </row>
    <row r="211" spans="1:7" ht="15">
      <c r="A211" s="5"/>
      <c r="B211" s="10"/>
      <c r="C211" s="11"/>
      <c r="D211" s="11"/>
      <c r="E211" s="11"/>
      <c r="F211" s="11"/>
      <c r="G211" s="11"/>
    </row>
    <row r="212" spans="1:7" ht="15">
      <c r="A212" s="5"/>
      <c r="B212" s="10"/>
      <c r="C212" s="11"/>
      <c r="D212" s="11"/>
      <c r="E212" s="11"/>
      <c r="F212" s="11"/>
      <c r="G212" s="11"/>
    </row>
    <row r="213" spans="1:7" ht="15">
      <c r="A213" s="5"/>
      <c r="B213" s="10"/>
      <c r="C213" s="11"/>
      <c r="D213" s="11"/>
      <c r="E213" s="11"/>
      <c r="F213" s="11"/>
      <c r="G213" s="11"/>
    </row>
    <row r="214" spans="1:7" ht="15">
      <c r="A214" s="5"/>
      <c r="B214" s="10"/>
      <c r="C214" s="11"/>
      <c r="D214" s="11"/>
      <c r="E214" s="11"/>
      <c r="F214" s="11"/>
      <c r="G214" s="11"/>
    </row>
    <row r="215" spans="1:7" ht="15">
      <c r="A215" s="5"/>
      <c r="B215" s="10"/>
      <c r="C215" s="11"/>
      <c r="D215" s="11"/>
      <c r="E215" s="11"/>
      <c r="F215" s="11"/>
      <c r="G215" s="11"/>
    </row>
    <row r="216" spans="1:7" ht="15">
      <c r="A216" s="5"/>
      <c r="B216" s="10"/>
      <c r="C216" s="11"/>
      <c r="D216" s="11"/>
      <c r="E216" s="11"/>
      <c r="F216" s="11"/>
      <c r="G216" s="11"/>
    </row>
    <row r="217" spans="1:7" ht="15">
      <c r="A217" s="5"/>
      <c r="B217" s="10"/>
      <c r="C217" s="11"/>
      <c r="D217" s="11"/>
      <c r="E217" s="11"/>
      <c r="F217" s="11"/>
      <c r="G217" s="11"/>
    </row>
    <row r="218" spans="1:7" ht="15">
      <c r="A218" s="5"/>
      <c r="B218" s="10"/>
      <c r="C218" s="11"/>
      <c r="D218" s="11"/>
      <c r="E218" s="11"/>
      <c r="F218" s="11"/>
      <c r="G218" s="11"/>
    </row>
    <row r="219" spans="1:7" ht="15">
      <c r="A219" s="5"/>
      <c r="B219" s="10"/>
      <c r="C219" s="11"/>
      <c r="D219" s="11"/>
      <c r="E219" s="11"/>
      <c r="F219" s="11"/>
      <c r="G219" s="11"/>
    </row>
    <row r="220" spans="1:7" ht="15">
      <c r="A220" s="5"/>
      <c r="B220" s="10"/>
      <c r="C220" s="11"/>
      <c r="D220" s="11"/>
      <c r="E220" s="11"/>
      <c r="F220" s="11"/>
      <c r="G220" s="11"/>
    </row>
    <row r="221" spans="1:7" ht="15">
      <c r="A221" s="5"/>
      <c r="B221" s="10"/>
      <c r="C221" s="11"/>
      <c r="D221" s="11"/>
      <c r="E221" s="11"/>
      <c r="F221" s="11"/>
      <c r="G221" s="11"/>
    </row>
    <row r="222" spans="1:7" ht="15">
      <c r="A222" s="5"/>
      <c r="B222" s="10"/>
      <c r="C222" s="11"/>
      <c r="D222" s="11"/>
      <c r="E222" s="11"/>
      <c r="F222" s="11"/>
      <c r="G222" s="11"/>
    </row>
    <row r="223" spans="1:7" ht="15">
      <c r="A223" s="5"/>
      <c r="B223" s="10"/>
      <c r="C223" s="11"/>
      <c r="D223" s="11"/>
      <c r="E223" s="11"/>
      <c r="F223" s="11"/>
      <c r="G223" s="11"/>
    </row>
    <row r="224" spans="1:7" ht="15">
      <c r="A224" s="5"/>
      <c r="B224" s="10"/>
      <c r="C224" s="11"/>
      <c r="D224" s="11"/>
      <c r="E224" s="11"/>
      <c r="F224" s="11"/>
      <c r="G224" s="11"/>
    </row>
    <row r="225" spans="1:7" ht="15">
      <c r="A225" s="5"/>
      <c r="B225" s="10"/>
      <c r="C225" s="11"/>
      <c r="D225" s="11"/>
      <c r="E225" s="11"/>
      <c r="F225" s="11"/>
      <c r="G225" s="11"/>
    </row>
    <row r="226" spans="1:7" ht="15">
      <c r="A226" s="5"/>
      <c r="B226" s="10"/>
      <c r="C226" s="11"/>
      <c r="D226" s="11"/>
      <c r="E226" s="11"/>
      <c r="F226" s="11"/>
      <c r="G226" s="11"/>
    </row>
    <row r="227" spans="1:7" ht="15">
      <c r="A227" s="5"/>
      <c r="B227" s="10"/>
      <c r="C227" s="11"/>
      <c r="D227" s="11"/>
      <c r="E227" s="11"/>
      <c r="F227" s="11"/>
      <c r="G227" s="11"/>
    </row>
    <row r="228" spans="1:7" ht="15">
      <c r="A228" s="5"/>
      <c r="B228" s="10"/>
      <c r="C228" s="11"/>
      <c r="D228" s="11"/>
      <c r="E228" s="11"/>
      <c r="F228" s="11"/>
      <c r="G228" s="11"/>
    </row>
    <row r="229" spans="1:7" ht="15">
      <c r="A229" s="5"/>
      <c r="B229" s="10"/>
      <c r="C229" s="11"/>
      <c r="D229" s="11"/>
      <c r="E229" s="11"/>
      <c r="F229" s="11"/>
      <c r="G229" s="11"/>
    </row>
    <row r="230" spans="1:7" ht="15">
      <c r="A230" s="5"/>
      <c r="B230" s="10"/>
      <c r="C230" s="11"/>
      <c r="D230" s="11"/>
      <c r="E230" s="11"/>
      <c r="F230" s="11"/>
      <c r="G230" s="11"/>
    </row>
    <row r="231" spans="1:7" ht="15">
      <c r="A231" s="5"/>
      <c r="B231" s="10"/>
      <c r="C231" s="11"/>
      <c r="D231" s="11"/>
      <c r="E231" s="11"/>
      <c r="F231" s="11"/>
      <c r="G231" s="11"/>
    </row>
    <row r="232" spans="1:7" ht="15">
      <c r="A232" s="5"/>
      <c r="B232" s="10"/>
      <c r="C232" s="11"/>
      <c r="D232" s="11"/>
      <c r="E232" s="11"/>
      <c r="F232" s="11"/>
      <c r="G232" s="11"/>
    </row>
    <row r="233" spans="1:7" ht="15">
      <c r="A233" s="5"/>
      <c r="B233" s="10"/>
      <c r="C233" s="11"/>
      <c r="D233" s="11"/>
      <c r="E233" s="11"/>
      <c r="F233" s="11"/>
      <c r="G233" s="11"/>
    </row>
    <row r="234" spans="1:7" ht="15">
      <c r="A234" s="5"/>
      <c r="B234" s="10"/>
      <c r="C234" s="11"/>
      <c r="D234" s="11"/>
      <c r="E234" s="11"/>
      <c r="F234" s="11"/>
      <c r="G234" s="11"/>
    </row>
    <row r="235" spans="1:7" ht="15">
      <c r="A235" s="5"/>
      <c r="B235" s="10"/>
      <c r="C235" s="11"/>
      <c r="D235" s="11"/>
      <c r="E235" s="11"/>
      <c r="F235" s="11"/>
      <c r="G235" s="11"/>
    </row>
    <row r="236" spans="1:7" ht="15">
      <c r="A236" s="5"/>
      <c r="B236" s="10"/>
      <c r="C236" s="11"/>
      <c r="D236" s="11"/>
      <c r="E236" s="11"/>
      <c r="F236" s="11"/>
      <c r="G236" s="11"/>
    </row>
    <row r="237" spans="1:7" ht="15">
      <c r="A237" s="5"/>
      <c r="B237" s="10"/>
      <c r="C237" s="11"/>
      <c r="D237" s="11"/>
      <c r="E237" s="11"/>
      <c r="F237" s="11"/>
      <c r="G237" s="11"/>
    </row>
    <row r="238" spans="1:7" ht="15">
      <c r="A238" s="5"/>
      <c r="B238" s="10"/>
      <c r="C238" s="11"/>
      <c r="D238" s="11"/>
      <c r="E238" s="11"/>
      <c r="F238" s="11"/>
      <c r="G238" s="11"/>
    </row>
    <row r="239" spans="1:7" ht="15">
      <c r="A239" s="5"/>
      <c r="B239" s="10"/>
      <c r="C239" s="11"/>
      <c r="D239" s="11"/>
      <c r="E239" s="11"/>
      <c r="F239" s="11"/>
      <c r="G239" s="11"/>
    </row>
    <row r="240" spans="1:7" ht="15">
      <c r="A240" s="5"/>
      <c r="B240" s="10"/>
      <c r="C240" s="11"/>
      <c r="D240" s="11"/>
      <c r="E240" s="11"/>
      <c r="F240" s="11"/>
      <c r="G240" s="11"/>
    </row>
    <row r="241" spans="1:7" ht="15">
      <c r="A241" s="5"/>
      <c r="B241" s="10"/>
      <c r="C241" s="11"/>
      <c r="D241" s="11"/>
      <c r="E241" s="11"/>
      <c r="F241" s="11"/>
      <c r="G241" s="11"/>
    </row>
    <row r="242" spans="1:7" ht="15">
      <c r="A242" s="5"/>
      <c r="B242" s="10"/>
      <c r="C242" s="11"/>
      <c r="D242" s="11"/>
      <c r="E242" s="11"/>
      <c r="F242" s="11"/>
      <c r="G242" s="11"/>
    </row>
    <row r="243" spans="1:7" ht="15">
      <c r="A243" s="5"/>
      <c r="B243" s="10"/>
      <c r="C243" s="11"/>
      <c r="D243" s="11"/>
      <c r="E243" s="11"/>
      <c r="F243" s="11"/>
      <c r="G243" s="11"/>
    </row>
    <row r="244" spans="1:7" ht="15">
      <c r="A244" s="5"/>
      <c r="B244" s="10"/>
      <c r="C244" s="11"/>
      <c r="D244" s="11"/>
      <c r="E244" s="11"/>
      <c r="F244" s="11"/>
      <c r="G244" s="11"/>
    </row>
    <row r="245" spans="1:7" ht="15">
      <c r="A245" s="5"/>
      <c r="B245" s="10"/>
      <c r="C245" s="11"/>
      <c r="D245" s="11"/>
      <c r="E245" s="11"/>
      <c r="F245" s="11"/>
      <c r="G245" s="11"/>
    </row>
    <row r="246" spans="1:7" ht="15">
      <c r="A246" s="5"/>
      <c r="B246" s="10"/>
      <c r="C246" s="11"/>
      <c r="D246" s="11"/>
      <c r="E246" s="11"/>
      <c r="F246" s="11"/>
      <c r="G246" s="11"/>
    </row>
    <row r="247" spans="1:7" ht="15">
      <c r="A247" s="5"/>
      <c r="B247" s="10"/>
      <c r="C247" s="11"/>
      <c r="D247" s="11"/>
      <c r="E247" s="11"/>
      <c r="F247" s="11"/>
      <c r="G247" s="11"/>
    </row>
    <row r="248" spans="1:7" ht="15">
      <c r="A248" s="5"/>
      <c r="B248" s="10"/>
      <c r="C248" s="11"/>
      <c r="D248" s="11"/>
      <c r="E248" s="11"/>
      <c r="F248" s="11"/>
      <c r="G248" s="11"/>
    </row>
    <row r="249" spans="1:7" ht="15">
      <c r="A249" s="5"/>
      <c r="B249" s="10"/>
      <c r="C249" s="11"/>
      <c r="D249" s="11"/>
      <c r="E249" s="11"/>
      <c r="F249" s="11"/>
      <c r="G249" s="11"/>
    </row>
    <row r="250" spans="1:7" ht="15">
      <c r="A250" s="5"/>
      <c r="B250" s="10"/>
      <c r="C250" s="11"/>
      <c r="D250" s="11"/>
      <c r="E250" s="11"/>
      <c r="F250" s="11"/>
      <c r="G250" s="11"/>
    </row>
    <row r="251" spans="1:7" ht="15">
      <c r="A251" s="5"/>
      <c r="B251" s="10"/>
      <c r="C251" s="11"/>
      <c r="D251" s="11"/>
      <c r="E251" s="11"/>
      <c r="F251" s="11"/>
      <c r="G251" s="11"/>
    </row>
    <row r="252" spans="1:7" ht="15">
      <c r="A252" s="5"/>
      <c r="B252" s="10"/>
      <c r="C252" s="11"/>
      <c r="D252" s="11"/>
      <c r="E252" s="11"/>
      <c r="F252" s="11"/>
      <c r="G252" s="11"/>
    </row>
    <row r="253" spans="1:7" ht="15">
      <c r="A253" s="5"/>
      <c r="B253" s="10"/>
      <c r="C253" s="11"/>
      <c r="D253" s="11"/>
      <c r="E253" s="11"/>
      <c r="F253" s="11"/>
      <c r="G253" s="11"/>
    </row>
    <row r="254" spans="1:7" ht="15">
      <c r="A254" s="5"/>
      <c r="B254" s="10"/>
      <c r="C254" s="11"/>
      <c r="D254" s="11"/>
      <c r="E254" s="11"/>
      <c r="F254" s="11"/>
      <c r="G254" s="11"/>
    </row>
    <row r="255" spans="1:7" ht="15">
      <c r="A255" s="5"/>
      <c r="B255" s="10"/>
      <c r="C255" s="11"/>
      <c r="D255" s="11"/>
      <c r="E255" s="11"/>
      <c r="F255" s="11"/>
      <c r="G255" s="11"/>
    </row>
    <row r="256" spans="1:7" ht="15">
      <c r="A256" s="5"/>
      <c r="B256" s="10"/>
      <c r="C256" s="11"/>
      <c r="D256" s="11"/>
      <c r="E256" s="11"/>
      <c r="F256" s="11"/>
      <c r="G256" s="11"/>
    </row>
    <row r="257" spans="1:7" ht="15">
      <c r="A257" s="5"/>
      <c r="B257" s="10"/>
      <c r="C257" s="11"/>
      <c r="D257" s="11"/>
      <c r="E257" s="11"/>
      <c r="F257" s="11"/>
      <c r="G257" s="11"/>
    </row>
    <row r="258" spans="1:7" ht="15">
      <c r="A258" s="5"/>
      <c r="B258" s="10"/>
      <c r="C258" s="11"/>
      <c r="D258" s="11"/>
      <c r="E258" s="11"/>
      <c r="F258" s="11"/>
      <c r="G258" s="11"/>
    </row>
    <row r="259" spans="1:7" ht="15">
      <c r="A259" s="5"/>
      <c r="B259" s="10"/>
      <c r="C259" s="11"/>
      <c r="D259" s="11"/>
      <c r="E259" s="11"/>
      <c r="F259" s="11"/>
      <c r="G259" s="11"/>
    </row>
    <row r="260" spans="1:7" ht="15">
      <c r="A260" s="5"/>
      <c r="B260" s="10"/>
      <c r="C260" s="11"/>
      <c r="D260" s="11"/>
      <c r="E260" s="11"/>
      <c r="F260" s="11"/>
      <c r="G260" s="11"/>
    </row>
    <row r="261" spans="1:7" ht="15">
      <c r="A261" s="5"/>
      <c r="B261" s="10"/>
      <c r="C261" s="11"/>
      <c r="D261" s="11"/>
      <c r="E261" s="11"/>
      <c r="F261" s="11"/>
      <c r="G261" s="11"/>
    </row>
    <row r="262" spans="1:7" ht="15">
      <c r="A262" s="5"/>
      <c r="B262" s="10"/>
      <c r="C262" s="11"/>
      <c r="D262" s="11"/>
      <c r="E262" s="11"/>
      <c r="F262" s="11"/>
      <c r="G262" s="11"/>
    </row>
    <row r="263" spans="1:7" ht="15">
      <c r="A263" s="5"/>
      <c r="B263" s="10"/>
      <c r="C263" s="11"/>
      <c r="D263" s="11"/>
      <c r="E263" s="11"/>
      <c r="F263" s="11"/>
      <c r="G263" s="11"/>
    </row>
    <row r="264" spans="1:7" ht="15">
      <c r="A264" s="5"/>
      <c r="B264" s="10"/>
      <c r="C264" s="11"/>
      <c r="D264" s="11"/>
      <c r="E264" s="11"/>
      <c r="F264" s="11"/>
      <c r="G264" s="11"/>
    </row>
    <row r="265" spans="1:7" ht="15">
      <c r="A265" s="5"/>
      <c r="B265" s="10"/>
      <c r="C265" s="11"/>
      <c r="D265" s="11"/>
      <c r="E265" s="11"/>
      <c r="F265" s="11"/>
      <c r="G265" s="11"/>
    </row>
    <row r="266" spans="1:7" ht="15">
      <c r="A266" s="5"/>
      <c r="B266" s="10"/>
      <c r="C266" s="11"/>
      <c r="D266" s="11"/>
      <c r="E266" s="11"/>
      <c r="F266" s="11"/>
      <c r="G266" s="11"/>
    </row>
    <row r="267" spans="1:7" ht="15">
      <c r="A267" s="5"/>
      <c r="B267" s="10"/>
      <c r="C267" s="11"/>
      <c r="D267" s="11"/>
      <c r="E267" s="11"/>
      <c r="F267" s="11"/>
      <c r="G267" s="11"/>
    </row>
    <row r="268" spans="1:7" ht="15">
      <c r="A268" s="5"/>
      <c r="B268" s="10"/>
      <c r="C268" s="11"/>
      <c r="D268" s="11"/>
      <c r="E268" s="11"/>
      <c r="F268" s="11"/>
      <c r="G268" s="11"/>
    </row>
    <row r="269" spans="1:7" ht="15">
      <c r="A269" s="5"/>
      <c r="B269" s="10"/>
      <c r="C269" s="11"/>
      <c r="D269" s="11"/>
      <c r="E269" s="11"/>
      <c r="F269" s="11"/>
      <c r="G269" s="11"/>
    </row>
    <row r="270" spans="1:7" ht="15">
      <c r="A270" s="5"/>
      <c r="B270" s="10"/>
      <c r="C270" s="11"/>
      <c r="D270" s="11"/>
      <c r="E270" s="11"/>
      <c r="F270" s="11"/>
      <c r="G270" s="11"/>
    </row>
    <row r="271" spans="1:7" ht="15">
      <c r="A271" s="5"/>
      <c r="B271" s="10"/>
      <c r="C271" s="11"/>
      <c r="D271" s="11"/>
      <c r="E271" s="11"/>
      <c r="F271" s="11"/>
      <c r="G271" s="11"/>
    </row>
    <row r="272" spans="1:7" ht="15">
      <c r="A272" s="5"/>
      <c r="B272" s="10"/>
      <c r="C272" s="11"/>
      <c r="D272" s="11"/>
      <c r="E272" s="11"/>
      <c r="F272" s="11"/>
      <c r="G272" s="11"/>
    </row>
    <row r="273" spans="1:7" ht="15">
      <c r="A273" s="5"/>
      <c r="B273" s="10"/>
      <c r="C273" s="11"/>
      <c r="D273" s="11"/>
      <c r="E273" s="11"/>
      <c r="F273" s="11"/>
      <c r="G273" s="11"/>
    </row>
    <row r="274" spans="1:7" ht="15">
      <c r="A274" s="5"/>
      <c r="B274" s="10"/>
      <c r="C274" s="11"/>
      <c r="D274" s="11"/>
      <c r="E274" s="11"/>
      <c r="F274" s="11"/>
      <c r="G274" s="11"/>
    </row>
    <row r="275" spans="1:7" ht="15">
      <c r="A275" s="5"/>
      <c r="B275" s="10"/>
      <c r="C275" s="11"/>
      <c r="D275" s="11"/>
      <c r="E275" s="11"/>
      <c r="F275" s="11"/>
      <c r="G275" s="11"/>
    </row>
    <row r="276" spans="1:7" ht="15">
      <c r="A276" s="5"/>
      <c r="B276" s="10"/>
      <c r="C276" s="11"/>
      <c r="D276" s="11"/>
      <c r="E276" s="11"/>
      <c r="F276" s="11"/>
      <c r="G276" s="11"/>
    </row>
    <row r="277" spans="1:7" ht="15">
      <c r="A277" s="5"/>
      <c r="B277" s="10"/>
      <c r="C277" s="11"/>
      <c r="D277" s="11"/>
      <c r="E277" s="11"/>
      <c r="F277" s="11"/>
      <c r="G277" s="11"/>
    </row>
    <row r="278" spans="1:7" ht="15">
      <c r="A278" s="5"/>
      <c r="B278" s="10"/>
      <c r="C278" s="11"/>
      <c r="D278" s="11"/>
      <c r="E278" s="11"/>
      <c r="F278" s="11"/>
      <c r="G278" s="11"/>
    </row>
    <row r="279" spans="1:7" ht="15">
      <c r="A279" s="5"/>
      <c r="B279" s="10"/>
      <c r="C279" s="11"/>
      <c r="D279" s="11"/>
      <c r="E279" s="11"/>
      <c r="F279" s="11"/>
      <c r="G279" s="11"/>
    </row>
    <row r="280" spans="1:7" ht="15">
      <c r="A280" s="5"/>
      <c r="B280" s="10"/>
      <c r="C280" s="11"/>
      <c r="D280" s="11"/>
      <c r="E280" s="11"/>
      <c r="F280" s="11"/>
      <c r="G280" s="11"/>
    </row>
    <row r="281" spans="1:7" ht="15">
      <c r="A281" s="5"/>
      <c r="B281" s="10"/>
      <c r="C281" s="11"/>
      <c r="D281" s="11"/>
      <c r="E281" s="11"/>
      <c r="F281" s="11"/>
      <c r="G281" s="11"/>
    </row>
    <row r="282" spans="1:7" ht="15">
      <c r="A282" s="5"/>
      <c r="B282" s="10"/>
      <c r="C282" s="11"/>
      <c r="D282" s="11"/>
      <c r="E282" s="11"/>
      <c r="F282" s="11"/>
      <c r="G282" s="11"/>
    </row>
    <row r="283" spans="1:7" ht="15">
      <c r="A283" s="5"/>
      <c r="B283" s="10"/>
      <c r="C283" s="11"/>
      <c r="D283" s="11"/>
      <c r="E283" s="11"/>
      <c r="F283" s="11"/>
      <c r="G283" s="11"/>
    </row>
    <row r="284" spans="1:7" ht="15">
      <c r="A284" s="5"/>
      <c r="B284" s="10"/>
      <c r="C284" s="11"/>
      <c r="D284" s="11"/>
      <c r="E284" s="11"/>
      <c r="F284" s="11"/>
      <c r="G284" s="11"/>
    </row>
    <row r="285" spans="1:7" ht="15">
      <c r="A285" s="5"/>
      <c r="B285" s="10"/>
      <c r="C285" s="11"/>
      <c r="D285" s="11"/>
      <c r="E285" s="11"/>
      <c r="F285" s="11"/>
      <c r="G285" s="11"/>
    </row>
    <row r="286" spans="1:7" ht="15">
      <c r="A286" s="5"/>
      <c r="B286" s="10"/>
      <c r="C286" s="11"/>
      <c r="D286" s="11"/>
      <c r="E286" s="11"/>
      <c r="F286" s="11"/>
      <c r="G286" s="11"/>
    </row>
    <row r="287" spans="1:7" ht="15">
      <c r="A287" s="5"/>
      <c r="B287" s="10"/>
      <c r="C287" s="11"/>
      <c r="D287" s="11"/>
      <c r="E287" s="11"/>
      <c r="F287" s="11"/>
      <c r="G287" s="11"/>
    </row>
    <row r="288" spans="1:7" ht="15">
      <c r="A288" s="5"/>
      <c r="B288" s="10"/>
      <c r="C288" s="11"/>
      <c r="D288" s="11"/>
      <c r="E288" s="11"/>
      <c r="F288" s="11"/>
      <c r="G288" s="11"/>
    </row>
    <row r="289" spans="1:7" ht="15">
      <c r="A289" s="5"/>
      <c r="B289" s="10"/>
      <c r="C289" s="11"/>
      <c r="D289" s="11"/>
      <c r="E289" s="11"/>
      <c r="F289" s="11"/>
      <c r="G289" s="11"/>
    </row>
    <row r="290" spans="1:7" ht="15">
      <c r="A290" s="5"/>
      <c r="B290" s="10"/>
      <c r="C290" s="11"/>
      <c r="D290" s="11"/>
      <c r="E290" s="11"/>
      <c r="F290" s="11"/>
      <c r="G290" s="11"/>
    </row>
    <row r="291" spans="1:7" ht="15">
      <c r="A291" s="5"/>
      <c r="B291" s="10"/>
      <c r="C291" s="11"/>
      <c r="D291" s="11"/>
      <c r="E291" s="11"/>
      <c r="F291" s="11"/>
      <c r="G291" s="11"/>
    </row>
    <row r="292" spans="1:7" ht="15">
      <c r="A292" s="5"/>
      <c r="B292" s="10"/>
      <c r="C292" s="11"/>
      <c r="D292" s="11"/>
      <c r="E292" s="11"/>
      <c r="F292" s="11"/>
      <c r="G292" s="11"/>
    </row>
    <row r="293" spans="1:7" ht="15">
      <c r="A293" s="5"/>
      <c r="B293" s="10"/>
      <c r="C293" s="11"/>
      <c r="D293" s="11"/>
      <c r="E293" s="11"/>
      <c r="F293" s="11"/>
      <c r="G293" s="11"/>
    </row>
    <row r="294" spans="1:7" ht="15">
      <c r="A294" s="5"/>
      <c r="B294" s="10"/>
      <c r="C294" s="11"/>
      <c r="D294" s="11"/>
      <c r="E294" s="11"/>
      <c r="F294" s="11"/>
      <c r="G294" s="11"/>
    </row>
    <row r="295" spans="1:7" ht="15">
      <c r="A295" s="5"/>
      <c r="B295" s="10"/>
      <c r="C295" s="11"/>
      <c r="D295" s="11"/>
      <c r="E295" s="11"/>
      <c r="F295" s="11"/>
      <c r="G295" s="11"/>
    </row>
    <row r="296" spans="1:7" ht="15">
      <c r="A296" s="5"/>
      <c r="B296" s="10"/>
      <c r="C296" s="11"/>
      <c r="D296" s="11"/>
      <c r="E296" s="11"/>
      <c r="F296" s="11"/>
      <c r="G296" s="11"/>
    </row>
    <row r="297" spans="1:7" ht="15">
      <c r="A297" s="5"/>
      <c r="B297" s="10"/>
      <c r="C297" s="11"/>
      <c r="D297" s="11"/>
      <c r="E297" s="11"/>
      <c r="F297" s="11"/>
      <c r="G297" s="11"/>
    </row>
    <row r="298" spans="1:7" ht="15">
      <c r="A298" s="5"/>
      <c r="B298" s="10"/>
      <c r="C298" s="11"/>
      <c r="D298" s="11"/>
      <c r="E298" s="11"/>
      <c r="F298" s="11"/>
      <c r="G298" s="11"/>
    </row>
    <row r="299" spans="1:7" ht="15">
      <c r="A299" s="5"/>
      <c r="B299" s="10"/>
      <c r="C299" s="11"/>
      <c r="D299" s="11"/>
      <c r="E299" s="11"/>
      <c r="F299" s="11"/>
      <c r="G299" s="11"/>
    </row>
    <row r="300" spans="1:7" ht="15">
      <c r="A300" s="5"/>
      <c r="B300" s="10"/>
      <c r="C300" s="11"/>
      <c r="D300" s="11"/>
      <c r="E300" s="11"/>
      <c r="F300" s="11"/>
      <c r="G300" s="11"/>
    </row>
    <row r="301" spans="1:7" ht="15">
      <c r="A301" s="5"/>
      <c r="B301" s="10"/>
      <c r="C301" s="11"/>
      <c r="D301" s="11"/>
      <c r="E301" s="11"/>
      <c r="F301" s="11"/>
      <c r="G301" s="11"/>
    </row>
    <row r="302" spans="1:7" ht="15">
      <c r="A302" s="5"/>
      <c r="B302" s="10"/>
      <c r="C302" s="11"/>
      <c r="D302" s="11"/>
      <c r="E302" s="11"/>
      <c r="F302" s="11"/>
      <c r="G302" s="11"/>
    </row>
    <row r="303" spans="1:7" ht="15">
      <c r="A303" s="5"/>
      <c r="B303" s="10"/>
      <c r="C303" s="11"/>
      <c r="D303" s="11"/>
      <c r="E303" s="11"/>
      <c r="F303" s="11"/>
      <c r="G303" s="11"/>
    </row>
    <row r="304" spans="1:7" ht="15">
      <c r="A304" s="5"/>
      <c r="B304" s="10"/>
      <c r="C304" s="11"/>
      <c r="D304" s="11"/>
      <c r="E304" s="11"/>
      <c r="F304" s="11"/>
      <c r="G304" s="11"/>
    </row>
    <row r="305" spans="1:7" ht="15">
      <c r="A305" s="5"/>
      <c r="B305" s="10"/>
      <c r="C305" s="11"/>
      <c r="D305" s="11"/>
      <c r="E305" s="11"/>
      <c r="F305" s="11"/>
      <c r="G305" s="11"/>
    </row>
    <row r="306" spans="1:7" ht="15">
      <c r="A306" s="5"/>
      <c r="B306" s="10"/>
      <c r="C306" s="11"/>
      <c r="D306" s="11"/>
      <c r="E306" s="11"/>
      <c r="F306" s="11"/>
      <c r="G306" s="11"/>
    </row>
    <row r="307" spans="1:7" ht="15">
      <c r="A307" s="5"/>
      <c r="B307" s="10"/>
      <c r="C307" s="11"/>
      <c r="D307" s="11"/>
      <c r="E307" s="11"/>
      <c r="F307" s="11"/>
      <c r="G307" s="11"/>
    </row>
    <row r="308" spans="1:7" ht="15">
      <c r="A308" s="5"/>
      <c r="B308" s="10"/>
      <c r="C308" s="11"/>
      <c r="D308" s="11"/>
      <c r="E308" s="11"/>
      <c r="F308" s="11"/>
      <c r="G308" s="11"/>
    </row>
    <row r="309" spans="1:7" ht="15">
      <c r="A309" s="5"/>
      <c r="B309" s="10"/>
      <c r="C309" s="11"/>
      <c r="D309" s="11"/>
      <c r="E309" s="11"/>
      <c r="F309" s="11"/>
      <c r="G309" s="11"/>
    </row>
    <row r="310" spans="1:7" ht="15">
      <c r="A310" s="5"/>
      <c r="B310" s="10"/>
      <c r="C310" s="11"/>
      <c r="D310" s="11"/>
      <c r="E310" s="11"/>
      <c r="F310" s="11"/>
      <c r="G310" s="11"/>
    </row>
    <row r="311" spans="1:7" ht="15">
      <c r="A311" s="5"/>
      <c r="B311" s="10"/>
      <c r="C311" s="11"/>
      <c r="D311" s="11"/>
      <c r="E311" s="11"/>
      <c r="F311" s="11"/>
      <c r="G311" s="11"/>
    </row>
    <row r="312" spans="1:7" ht="15">
      <c r="A312" s="5"/>
      <c r="B312" s="10"/>
      <c r="C312" s="11"/>
      <c r="D312" s="11"/>
      <c r="E312" s="11"/>
      <c r="F312" s="11"/>
      <c r="G312" s="11"/>
    </row>
    <row r="313" spans="1:7" ht="15">
      <c r="A313" s="5"/>
      <c r="B313" s="10"/>
      <c r="C313" s="11"/>
      <c r="D313" s="11"/>
      <c r="E313" s="11"/>
      <c r="F313" s="11"/>
      <c r="G313" s="11"/>
    </row>
    <row r="314" spans="1:7" ht="15">
      <c r="A314" s="5"/>
      <c r="B314" s="10"/>
      <c r="C314" s="11"/>
      <c r="D314" s="11"/>
      <c r="E314" s="11"/>
      <c r="F314" s="11"/>
      <c r="G314" s="11"/>
    </row>
    <row r="315" spans="1:7" ht="15">
      <c r="A315" s="5"/>
      <c r="B315" s="10"/>
      <c r="C315" s="11"/>
      <c r="D315" s="11"/>
      <c r="E315" s="11"/>
      <c r="F315" s="11"/>
      <c r="G315" s="11"/>
    </row>
    <row r="316" spans="1:7" ht="15">
      <c r="A316" s="5"/>
      <c r="B316" s="10"/>
      <c r="C316" s="11"/>
      <c r="D316" s="11"/>
      <c r="E316" s="11"/>
      <c r="F316" s="11"/>
      <c r="G316" s="11"/>
    </row>
    <row r="317" spans="1:7" ht="15">
      <c r="A317" s="5"/>
      <c r="B317" s="10"/>
      <c r="C317" s="11"/>
      <c r="D317" s="11"/>
      <c r="E317" s="11"/>
      <c r="F317" s="11"/>
      <c r="G317" s="11"/>
    </row>
    <row r="318" spans="1:7" ht="15">
      <c r="A318" s="5"/>
      <c r="B318" s="10"/>
      <c r="C318" s="11"/>
      <c r="D318" s="11"/>
      <c r="E318" s="11"/>
      <c r="F318" s="11"/>
      <c r="G318" s="11"/>
    </row>
    <row r="319" spans="1:7" ht="15">
      <c r="A319" s="5"/>
      <c r="B319" s="10"/>
      <c r="C319" s="11"/>
      <c r="D319" s="11"/>
      <c r="E319" s="11"/>
      <c r="F319" s="11"/>
      <c r="G319" s="11"/>
    </row>
    <row r="320" spans="1:7" ht="15">
      <c r="A320" s="5"/>
      <c r="B320" s="10"/>
      <c r="C320" s="11"/>
      <c r="D320" s="11"/>
      <c r="E320" s="11"/>
      <c r="F320" s="11"/>
      <c r="G320" s="11"/>
    </row>
    <row r="321" spans="1:7" ht="15">
      <c r="A321" s="5"/>
      <c r="B321" s="10"/>
      <c r="C321" s="11"/>
      <c r="D321" s="11"/>
      <c r="E321" s="11"/>
      <c r="F321" s="11"/>
      <c r="G321" s="11"/>
    </row>
    <row r="322" spans="1:7" ht="15">
      <c r="A322" s="5"/>
      <c r="B322" s="10"/>
      <c r="C322" s="11"/>
      <c r="D322" s="11"/>
      <c r="E322" s="11"/>
      <c r="F322" s="11"/>
      <c r="G322" s="11"/>
    </row>
    <row r="323" spans="1:7" ht="15">
      <c r="A323" s="5"/>
      <c r="B323" s="10"/>
      <c r="C323" s="11"/>
      <c r="D323" s="11"/>
      <c r="E323" s="11"/>
      <c r="F323" s="11"/>
      <c r="G323" s="11"/>
    </row>
    <row r="324" spans="1:7" ht="15">
      <c r="A324" s="5"/>
      <c r="B324" s="10"/>
      <c r="C324" s="11"/>
      <c r="D324" s="11"/>
      <c r="E324" s="11"/>
      <c r="F324" s="11"/>
      <c r="G324" s="11"/>
    </row>
    <row r="325" spans="1:7" ht="15">
      <c r="A325" s="5"/>
      <c r="B325" s="10"/>
      <c r="C325" s="11"/>
      <c r="D325" s="11"/>
      <c r="E325" s="11"/>
      <c r="F325" s="11"/>
      <c r="G325" s="11"/>
    </row>
    <row r="326" spans="1:7" ht="15">
      <c r="A326" s="5"/>
      <c r="B326" s="10"/>
      <c r="C326" s="11"/>
      <c r="D326" s="11"/>
      <c r="E326" s="11"/>
      <c r="F326" s="11"/>
      <c r="G326" s="11"/>
    </row>
    <row r="327" spans="1:7" ht="15">
      <c r="A327" s="5"/>
      <c r="B327" s="10"/>
      <c r="C327" s="11"/>
      <c r="D327" s="11"/>
      <c r="E327" s="11"/>
      <c r="F327" s="11"/>
      <c r="G327" s="11"/>
    </row>
    <row r="328" spans="1:7" ht="15">
      <c r="A328" s="5"/>
      <c r="B328" s="10"/>
      <c r="C328" s="11"/>
      <c r="D328" s="11"/>
      <c r="E328" s="11"/>
      <c r="F328" s="11"/>
      <c r="G328" s="11"/>
    </row>
    <row r="329" spans="1:7" ht="15">
      <c r="A329" s="5"/>
      <c r="B329" s="10"/>
      <c r="C329" s="11"/>
      <c r="D329" s="11"/>
      <c r="E329" s="11"/>
      <c r="F329" s="11"/>
      <c r="G329" s="11"/>
    </row>
    <row r="330" spans="1:7" ht="15">
      <c r="A330" s="5"/>
      <c r="B330" s="10"/>
      <c r="C330" s="11"/>
      <c r="D330" s="11"/>
      <c r="E330" s="11"/>
      <c r="F330" s="11"/>
      <c r="G330" s="11"/>
    </row>
    <row r="331" spans="1:7" ht="15">
      <c r="A331" s="5"/>
      <c r="B331" s="10"/>
      <c r="C331" s="11"/>
      <c r="D331" s="11"/>
      <c r="E331" s="11"/>
      <c r="F331" s="11"/>
      <c r="G331" s="11"/>
    </row>
    <row r="332" spans="1:7" ht="15">
      <c r="A332" s="5"/>
      <c r="B332" s="10"/>
      <c r="C332" s="11"/>
      <c r="D332" s="11"/>
      <c r="E332" s="11"/>
      <c r="F332" s="11"/>
      <c r="G332" s="11"/>
    </row>
    <row r="333" spans="1:7" ht="15">
      <c r="A333" s="5"/>
      <c r="B333" s="10"/>
      <c r="C333" s="11"/>
      <c r="D333" s="11"/>
      <c r="E333" s="11"/>
      <c r="F333" s="11"/>
      <c r="G333" s="11"/>
    </row>
    <row r="334" spans="1:7" ht="15">
      <c r="A334" s="5"/>
      <c r="B334" s="10"/>
      <c r="C334" s="11"/>
      <c r="D334" s="11"/>
      <c r="E334" s="11"/>
      <c r="F334" s="11"/>
      <c r="G334" s="11"/>
    </row>
    <row r="335" spans="1:7" ht="15">
      <c r="A335" s="5"/>
      <c r="B335" s="10"/>
      <c r="C335" s="11"/>
      <c r="D335" s="11"/>
      <c r="E335" s="11"/>
      <c r="F335" s="11"/>
      <c r="G335" s="11"/>
    </row>
    <row r="336" spans="1:7" ht="15">
      <c r="A336" s="5"/>
      <c r="B336" s="10"/>
      <c r="C336" s="11"/>
      <c r="D336" s="11"/>
      <c r="E336" s="11"/>
      <c r="F336" s="11"/>
      <c r="G336" s="11"/>
    </row>
    <row r="337" spans="1:7" ht="15">
      <c r="A337" s="5"/>
      <c r="B337" s="10"/>
      <c r="C337" s="11"/>
      <c r="D337" s="11"/>
      <c r="E337" s="11"/>
      <c r="F337" s="11"/>
      <c r="G337" s="11"/>
    </row>
    <row r="338" spans="1:7" ht="15">
      <c r="A338" s="5"/>
      <c r="B338" s="10"/>
      <c r="C338" s="11"/>
      <c r="D338" s="11"/>
      <c r="E338" s="11"/>
      <c r="F338" s="11"/>
      <c r="G338" s="11"/>
    </row>
    <row r="339" spans="1:7" ht="15">
      <c r="A339" s="5"/>
      <c r="B339" s="10"/>
      <c r="C339" s="11"/>
      <c r="D339" s="11"/>
      <c r="E339" s="11"/>
      <c r="F339" s="11"/>
      <c r="G339" s="11"/>
    </row>
    <row r="340" spans="1:7" ht="15">
      <c r="A340" s="5"/>
      <c r="B340" s="10"/>
      <c r="C340" s="11"/>
      <c r="D340" s="11"/>
      <c r="E340" s="11"/>
      <c r="F340" s="11"/>
      <c r="G340" s="11"/>
    </row>
    <row r="341" spans="1:7" ht="15">
      <c r="A341" s="5"/>
      <c r="B341" s="10"/>
      <c r="C341" s="11"/>
      <c r="D341" s="11"/>
      <c r="E341" s="11"/>
      <c r="F341" s="11"/>
      <c r="G341" s="11"/>
    </row>
    <row r="342" spans="1:7" ht="15">
      <c r="A342" s="5"/>
      <c r="B342" s="10"/>
      <c r="C342" s="11"/>
      <c r="D342" s="11"/>
      <c r="E342" s="11"/>
      <c r="F342" s="11"/>
      <c r="G342" s="11"/>
    </row>
    <row r="343" spans="1:7" ht="15">
      <c r="A343" s="5"/>
      <c r="B343" s="10"/>
      <c r="C343" s="11"/>
      <c r="D343" s="11"/>
      <c r="E343" s="11"/>
      <c r="F343" s="11"/>
      <c r="G343" s="11"/>
    </row>
    <row r="344" spans="1:7" ht="15">
      <c r="A344" s="5"/>
      <c r="B344" s="10"/>
      <c r="C344" s="11"/>
      <c r="D344" s="11"/>
      <c r="E344" s="11"/>
      <c r="F344" s="11"/>
      <c r="G344" s="11"/>
    </row>
    <row r="345" spans="1:7" ht="15">
      <c r="A345" s="5"/>
      <c r="B345" s="10"/>
      <c r="C345" s="11"/>
      <c r="D345" s="11"/>
      <c r="E345" s="11"/>
      <c r="F345" s="11"/>
      <c r="G345" s="11"/>
    </row>
    <row r="346" spans="1:7" ht="15">
      <c r="A346" s="5"/>
      <c r="B346" s="10"/>
      <c r="C346" s="11"/>
      <c r="D346" s="11"/>
      <c r="E346" s="11"/>
      <c r="F346" s="11"/>
      <c r="G346" s="11"/>
    </row>
    <row r="347" spans="1:7" ht="15">
      <c r="A347" s="5"/>
      <c r="B347" s="10"/>
      <c r="C347" s="11"/>
      <c r="D347" s="11"/>
      <c r="E347" s="11"/>
      <c r="F347" s="11"/>
      <c r="G347" s="11"/>
    </row>
    <row r="348" spans="1:7" ht="15">
      <c r="A348" s="5"/>
      <c r="B348" s="10"/>
      <c r="C348" s="11"/>
      <c r="D348" s="11"/>
      <c r="E348" s="11"/>
      <c r="F348" s="11"/>
      <c r="G348" s="11"/>
    </row>
    <row r="349" spans="1:7" ht="15">
      <c r="A349" s="5"/>
      <c r="B349" s="10"/>
      <c r="C349" s="11"/>
      <c r="D349" s="11"/>
      <c r="E349" s="11"/>
      <c r="F349" s="11"/>
      <c r="G349" s="11"/>
    </row>
    <row r="350" spans="1:7" ht="15">
      <c r="A350" s="5"/>
      <c r="B350" s="10"/>
      <c r="C350" s="11"/>
      <c r="D350" s="11"/>
      <c r="E350" s="11"/>
      <c r="F350" s="11"/>
      <c r="G350" s="11"/>
    </row>
    <row r="351" spans="1:7" ht="15">
      <c r="A351" s="5"/>
      <c r="B351" s="10"/>
      <c r="C351" s="11"/>
      <c r="D351" s="11"/>
      <c r="E351" s="11"/>
      <c r="F351" s="11"/>
      <c r="G351" s="11"/>
    </row>
    <row r="352" spans="1:7" ht="15">
      <c r="A352" s="5"/>
      <c r="B352" s="10"/>
      <c r="C352" s="11"/>
      <c r="D352" s="11"/>
      <c r="E352" s="11"/>
      <c r="F352" s="11"/>
      <c r="G352" s="11"/>
    </row>
    <row r="353" spans="1:7" ht="15">
      <c r="A353" s="5"/>
      <c r="B353" s="10"/>
      <c r="C353" s="11"/>
      <c r="D353" s="11"/>
      <c r="E353" s="11"/>
      <c r="F353" s="11"/>
      <c r="G353" s="11"/>
    </row>
    <row r="354" spans="1:7" ht="15">
      <c r="A354" s="5"/>
      <c r="B354" s="10"/>
      <c r="C354" s="11"/>
      <c r="D354" s="11"/>
      <c r="E354" s="11"/>
      <c r="F354" s="11"/>
      <c r="G354" s="11"/>
    </row>
    <row r="355" spans="1:7" ht="15">
      <c r="A355" s="5"/>
      <c r="B355" s="10"/>
      <c r="C355" s="11"/>
      <c r="D355" s="11"/>
      <c r="E355" s="11"/>
      <c r="F355" s="11"/>
      <c r="G355" s="11"/>
    </row>
    <row r="356" spans="1:7" ht="15">
      <c r="A356" s="5"/>
      <c r="B356" s="10"/>
      <c r="C356" s="11"/>
      <c r="D356" s="11"/>
      <c r="E356" s="11"/>
      <c r="F356" s="11"/>
      <c r="G356" s="11"/>
    </row>
    <row r="357" spans="1:7" ht="15">
      <c r="A357" s="5"/>
      <c r="B357" s="10"/>
      <c r="C357" s="11"/>
      <c r="D357" s="11"/>
      <c r="E357" s="11"/>
      <c r="F357" s="11"/>
      <c r="G357" s="11"/>
    </row>
    <row r="358" spans="1:7" ht="15">
      <c r="A358" s="5"/>
      <c r="B358" s="10"/>
      <c r="C358" s="11"/>
      <c r="D358" s="11"/>
      <c r="E358" s="11"/>
      <c r="F358" s="11"/>
      <c r="G358" s="11"/>
    </row>
    <row r="359" spans="1:7" ht="15">
      <c r="A359" s="5"/>
      <c r="B359" s="10"/>
      <c r="C359" s="11"/>
      <c r="D359" s="11"/>
      <c r="E359" s="11"/>
      <c r="F359" s="11"/>
      <c r="G359" s="11"/>
    </row>
    <row r="360" spans="1:7" ht="15">
      <c r="A360" s="5"/>
      <c r="B360" s="10"/>
      <c r="C360" s="11"/>
      <c r="D360" s="11"/>
      <c r="E360" s="11"/>
      <c r="F360" s="11"/>
      <c r="G360" s="11"/>
    </row>
    <row r="361" spans="1:7" ht="15">
      <c r="A361" s="5"/>
      <c r="B361" s="10"/>
      <c r="C361" s="11"/>
      <c r="D361" s="11"/>
      <c r="E361" s="11"/>
      <c r="F361" s="11"/>
      <c r="G361" s="11"/>
    </row>
    <row r="362" spans="1:7" ht="15">
      <c r="A362" s="5"/>
      <c r="B362" s="10"/>
      <c r="C362" s="11"/>
      <c r="D362" s="11"/>
      <c r="E362" s="11"/>
      <c r="F362" s="11"/>
      <c r="G362" s="11"/>
    </row>
    <row r="363" spans="1:7" ht="15">
      <c r="A363" s="5"/>
      <c r="B363" s="10"/>
      <c r="C363" s="11"/>
      <c r="D363" s="11"/>
      <c r="E363" s="11"/>
      <c r="F363" s="11"/>
      <c r="G363" s="11"/>
    </row>
    <row r="364" spans="1:7" ht="15">
      <c r="A364" s="5"/>
      <c r="B364" s="10"/>
      <c r="C364" s="11"/>
      <c r="D364" s="11"/>
      <c r="E364" s="11"/>
      <c r="F364" s="11"/>
      <c r="G364" s="11"/>
    </row>
    <row r="365" spans="1:7" ht="15">
      <c r="A365" s="5"/>
      <c r="B365" s="10"/>
      <c r="C365" s="11"/>
      <c r="D365" s="11"/>
      <c r="E365" s="11"/>
      <c r="F365" s="11"/>
      <c r="G365" s="11"/>
    </row>
    <row r="366" spans="1:7" ht="15">
      <c r="A366" s="5"/>
      <c r="B366" s="10"/>
      <c r="C366" s="11"/>
      <c r="D366" s="11"/>
      <c r="E366" s="11"/>
      <c r="F366" s="11"/>
      <c r="G366" s="11"/>
    </row>
    <row r="367" spans="1:7" ht="15">
      <c r="A367" s="5"/>
      <c r="B367" s="10"/>
      <c r="C367" s="11"/>
      <c r="D367" s="11"/>
      <c r="E367" s="11"/>
      <c r="F367" s="11"/>
      <c r="G367" s="11"/>
    </row>
    <row r="368" spans="1:7" ht="15">
      <c r="A368" s="5"/>
      <c r="B368" s="10"/>
      <c r="C368" s="11"/>
      <c r="D368" s="11"/>
      <c r="E368" s="11"/>
      <c r="F368" s="11"/>
      <c r="G368" s="11"/>
    </row>
    <row r="369" spans="1:7" ht="15">
      <c r="A369" s="5"/>
      <c r="B369" s="10"/>
      <c r="C369" s="11"/>
      <c r="D369" s="11"/>
      <c r="E369" s="11"/>
      <c r="F369" s="11"/>
      <c r="G369" s="11"/>
    </row>
    <row r="370" spans="1:7" ht="15">
      <c r="A370" s="5"/>
      <c r="B370" s="10"/>
      <c r="C370" s="11"/>
      <c r="D370" s="11"/>
      <c r="E370" s="11"/>
      <c r="F370" s="11"/>
      <c r="G370" s="11"/>
    </row>
    <row r="371" spans="1:7" ht="15">
      <c r="A371" s="5"/>
      <c r="B371" s="10"/>
      <c r="C371" s="11"/>
      <c r="D371" s="11"/>
      <c r="E371" s="11"/>
      <c r="F371" s="11"/>
      <c r="G371" s="11"/>
    </row>
    <row r="372" spans="1:7" ht="15">
      <c r="A372" s="5"/>
      <c r="B372" s="10"/>
      <c r="C372" s="11"/>
      <c r="D372" s="11"/>
      <c r="E372" s="11"/>
      <c r="F372" s="11"/>
      <c r="G372" s="11"/>
    </row>
    <row r="373" spans="1:7" ht="15">
      <c r="A373" s="5"/>
      <c r="B373" s="10"/>
      <c r="C373" s="11"/>
      <c r="D373" s="11"/>
      <c r="E373" s="11"/>
      <c r="F373" s="11"/>
      <c r="G373" s="11"/>
    </row>
    <row r="374" spans="1:7" ht="15">
      <c r="A374" s="5"/>
      <c r="B374" s="10"/>
      <c r="C374" s="11"/>
      <c r="D374" s="11"/>
      <c r="E374" s="11"/>
      <c r="F374" s="11"/>
      <c r="G374" s="11"/>
    </row>
    <row r="375" spans="1:7" ht="15">
      <c r="A375" s="5"/>
      <c r="B375" s="10"/>
      <c r="C375" s="11"/>
      <c r="D375" s="11"/>
      <c r="E375" s="11"/>
      <c r="F375" s="11"/>
      <c r="G375" s="11"/>
    </row>
    <row r="376" spans="1:7" ht="15">
      <c r="A376" s="5"/>
      <c r="B376" s="10"/>
      <c r="C376" s="11"/>
      <c r="D376" s="11"/>
      <c r="E376" s="11"/>
      <c r="F376" s="11"/>
      <c r="G376" s="11"/>
    </row>
    <row r="377" spans="1:7" ht="15">
      <c r="A377" s="5"/>
      <c r="B377" s="10"/>
      <c r="C377" s="11"/>
      <c r="D377" s="11"/>
      <c r="E377" s="11"/>
      <c r="F377" s="11"/>
      <c r="G377" s="11"/>
    </row>
    <row r="378" spans="1:7" ht="15">
      <c r="A378" s="5"/>
      <c r="B378" s="10"/>
      <c r="C378" s="11"/>
      <c r="D378" s="11"/>
      <c r="E378" s="11"/>
      <c r="F378" s="11"/>
      <c r="G378" s="11"/>
    </row>
    <row r="379" spans="1:7" ht="15">
      <c r="A379" s="5"/>
      <c r="B379" s="10"/>
      <c r="C379" s="11"/>
      <c r="D379" s="11"/>
      <c r="E379" s="11"/>
      <c r="F379" s="11"/>
      <c r="G379" s="11"/>
    </row>
    <row r="380" spans="1:7" ht="15">
      <c r="A380" s="5"/>
      <c r="B380" s="10"/>
      <c r="C380" s="11"/>
      <c r="D380" s="11"/>
      <c r="E380" s="11"/>
      <c r="F380" s="11"/>
      <c r="G380" s="11"/>
    </row>
    <row r="381" spans="1:7" ht="15">
      <c r="A381" s="5"/>
      <c r="B381" s="10"/>
      <c r="C381" s="11"/>
      <c r="D381" s="11"/>
      <c r="E381" s="11"/>
      <c r="F381" s="11"/>
      <c r="G381" s="11"/>
    </row>
    <row r="382" spans="1:7" ht="15">
      <c r="A382" s="5"/>
      <c r="B382" s="10"/>
      <c r="C382" s="11"/>
      <c r="D382" s="11"/>
      <c r="E382" s="11"/>
      <c r="F382" s="11"/>
      <c r="G382" s="11"/>
    </row>
    <row r="383" spans="1:7" ht="15">
      <c r="A383" s="5"/>
      <c r="B383" s="10"/>
      <c r="C383" s="11"/>
      <c r="D383" s="11"/>
      <c r="E383" s="11"/>
      <c r="F383" s="11"/>
      <c r="G383" s="11"/>
    </row>
    <row r="384" spans="1:7" ht="15">
      <c r="A384" s="5"/>
      <c r="B384" s="10"/>
      <c r="C384" s="11"/>
      <c r="D384" s="11"/>
      <c r="E384" s="11"/>
      <c r="F384" s="11"/>
      <c r="G384" s="11"/>
    </row>
    <row r="385" spans="1:7" ht="15">
      <c r="A385" s="5"/>
      <c r="B385" s="10"/>
      <c r="C385" s="11"/>
      <c r="D385" s="11"/>
      <c r="E385" s="11"/>
      <c r="F385" s="11"/>
      <c r="G385" s="11"/>
    </row>
    <row r="386" spans="1:7" ht="15">
      <c r="A386" s="5"/>
      <c r="B386" s="10"/>
      <c r="C386" s="11"/>
      <c r="D386" s="11"/>
      <c r="E386" s="11"/>
      <c r="F386" s="11"/>
      <c r="G386" s="11"/>
    </row>
    <row r="387" spans="1:7" ht="15">
      <c r="A387" s="5"/>
      <c r="B387" s="10"/>
      <c r="C387" s="11"/>
      <c r="D387" s="11"/>
      <c r="E387" s="11"/>
      <c r="F387" s="11"/>
      <c r="G387" s="11"/>
    </row>
    <row r="388" spans="1:7" ht="15">
      <c r="A388" s="5"/>
      <c r="B388" s="10"/>
      <c r="C388" s="11"/>
      <c r="D388" s="11"/>
      <c r="E388" s="11"/>
      <c r="F388" s="11"/>
      <c r="G388" s="11"/>
    </row>
    <row r="389" spans="1:7" ht="15">
      <c r="A389" s="5"/>
      <c r="B389" s="10"/>
      <c r="C389" s="11"/>
      <c r="D389" s="11"/>
      <c r="E389" s="11"/>
      <c r="F389" s="11"/>
      <c r="G389" s="11"/>
    </row>
    <row r="390" spans="1:7" ht="15">
      <c r="A390" s="5"/>
      <c r="B390" s="10"/>
      <c r="C390" s="11"/>
      <c r="D390" s="11"/>
      <c r="E390" s="11"/>
      <c r="F390" s="11"/>
      <c r="G390" s="11"/>
    </row>
    <row r="391" spans="1:7" ht="15">
      <c r="A391" s="5"/>
      <c r="B391" s="10"/>
      <c r="C391" s="11"/>
      <c r="D391" s="11"/>
      <c r="E391" s="11"/>
      <c r="F391" s="11"/>
      <c r="G391" s="11"/>
    </row>
    <row r="392" spans="1:7" ht="15">
      <c r="A392" s="5"/>
      <c r="B392" s="10"/>
      <c r="C392" s="11"/>
      <c r="D392" s="11"/>
      <c r="E392" s="11"/>
      <c r="F392" s="11"/>
      <c r="G392" s="11"/>
    </row>
    <row r="393" spans="1:7" ht="15">
      <c r="A393" s="5"/>
      <c r="B393" s="10"/>
      <c r="C393" s="11"/>
      <c r="D393" s="11"/>
      <c r="E393" s="11"/>
      <c r="F393" s="11"/>
      <c r="G393" s="11"/>
    </row>
    <row r="394" spans="1:7" ht="15">
      <c r="A394" s="5"/>
      <c r="B394" s="10"/>
      <c r="C394" s="11"/>
      <c r="D394" s="11"/>
      <c r="E394" s="11"/>
      <c r="F394" s="11"/>
      <c r="G394" s="11"/>
    </row>
    <row r="395" spans="1:7" ht="15">
      <c r="A395" s="5"/>
      <c r="B395" s="10"/>
      <c r="C395" s="11"/>
      <c r="D395" s="11"/>
      <c r="E395" s="11"/>
      <c r="F395" s="11"/>
      <c r="G395" s="11"/>
    </row>
    <row r="396" spans="1:7" ht="15">
      <c r="A396" s="5"/>
      <c r="B396" s="10"/>
      <c r="C396" s="11"/>
      <c r="D396" s="11"/>
      <c r="E396" s="11"/>
      <c r="F396" s="11"/>
      <c r="G396" s="11"/>
    </row>
    <row r="397" spans="1:7" ht="15">
      <c r="A397" s="5"/>
      <c r="B397" s="10"/>
      <c r="C397" s="11"/>
      <c r="D397" s="11"/>
      <c r="E397" s="11"/>
      <c r="F397" s="11"/>
      <c r="G397" s="11"/>
    </row>
    <row r="398" spans="1:7" ht="15">
      <c r="A398" s="5"/>
      <c r="B398" s="10"/>
      <c r="C398" s="11"/>
      <c r="D398" s="11"/>
      <c r="E398" s="11"/>
      <c r="F398" s="11"/>
      <c r="G398" s="11"/>
    </row>
    <row r="399" spans="1:7" ht="15">
      <c r="A399" s="5"/>
      <c r="B399" s="10"/>
      <c r="C399" s="11"/>
      <c r="D399" s="11"/>
      <c r="E399" s="11"/>
      <c r="F399" s="11"/>
      <c r="G399" s="11"/>
    </row>
    <row r="400" spans="1:7" ht="15">
      <c r="A400" s="5"/>
      <c r="B400" s="10"/>
      <c r="C400" s="11"/>
      <c r="D400" s="11"/>
      <c r="E400" s="11"/>
      <c r="F400" s="11"/>
      <c r="G400" s="11"/>
    </row>
    <row r="401" spans="1:7" ht="15">
      <c r="A401" s="5"/>
      <c r="B401" s="10"/>
      <c r="C401" s="11"/>
      <c r="D401" s="11"/>
      <c r="E401" s="11"/>
      <c r="F401" s="11"/>
      <c r="G401" s="11"/>
    </row>
    <row r="402" spans="1:7" ht="15">
      <c r="A402" s="5"/>
      <c r="B402" s="10"/>
      <c r="C402" s="11"/>
      <c r="D402" s="11"/>
      <c r="E402" s="11"/>
      <c r="F402" s="11"/>
      <c r="G402" s="11"/>
    </row>
    <row r="403" spans="1:7" ht="15">
      <c r="A403" s="5"/>
      <c r="B403" s="10"/>
      <c r="C403" s="11"/>
      <c r="D403" s="11"/>
      <c r="E403" s="11"/>
      <c r="F403" s="11"/>
      <c r="G403" s="11"/>
    </row>
    <row r="404" spans="1:7" ht="15">
      <c r="A404" s="5"/>
      <c r="B404" s="10"/>
      <c r="C404" s="11"/>
      <c r="D404" s="11"/>
      <c r="E404" s="11"/>
      <c r="F404" s="11"/>
      <c r="G404" s="11"/>
    </row>
    <row r="405" spans="1:7" ht="15">
      <c r="A405" s="5"/>
      <c r="B405" s="10"/>
      <c r="C405" s="11"/>
      <c r="D405" s="11"/>
      <c r="E405" s="11"/>
      <c r="F405" s="11"/>
      <c r="G405" s="11"/>
    </row>
    <row r="406" spans="1:7" ht="15">
      <c r="A406" s="5"/>
      <c r="B406" s="10"/>
      <c r="C406" s="11"/>
      <c r="D406" s="11"/>
      <c r="E406" s="11"/>
      <c r="F406" s="11"/>
      <c r="G406" s="11"/>
    </row>
    <row r="407" spans="1:7" ht="15">
      <c r="A407" s="5"/>
      <c r="B407" s="10"/>
      <c r="C407" s="11"/>
      <c r="D407" s="11"/>
      <c r="E407" s="11"/>
      <c r="F407" s="11"/>
      <c r="G407" s="11"/>
    </row>
    <row r="408" spans="1:7" ht="15">
      <c r="A408" s="5"/>
      <c r="B408" s="10"/>
      <c r="C408" s="11"/>
      <c r="D408" s="11"/>
      <c r="E408" s="11"/>
      <c r="F408" s="11"/>
      <c r="G408" s="11"/>
    </row>
    <row r="409" spans="1:7" ht="15">
      <c r="A409" s="5"/>
      <c r="B409" s="10"/>
      <c r="C409" s="11"/>
      <c r="D409" s="11"/>
      <c r="E409" s="11"/>
      <c r="F409" s="11"/>
      <c r="G409" s="11"/>
    </row>
    <row r="410" spans="1:7" ht="15">
      <c r="A410" s="5"/>
      <c r="B410" s="10"/>
      <c r="C410" s="11"/>
      <c r="D410" s="11"/>
      <c r="E410" s="11"/>
      <c r="F410" s="11"/>
      <c r="G410" s="11"/>
    </row>
    <row r="411" spans="1:7" ht="15">
      <c r="A411" s="5"/>
      <c r="B411" s="10"/>
      <c r="C411" s="11"/>
      <c r="D411" s="11"/>
      <c r="E411" s="11"/>
      <c r="F411" s="11"/>
      <c r="G411" s="11"/>
    </row>
    <row r="412" spans="1:7" ht="15">
      <c r="A412" s="5"/>
      <c r="B412" s="10"/>
      <c r="C412" s="11"/>
      <c r="D412" s="11"/>
      <c r="E412" s="11"/>
      <c r="F412" s="11"/>
      <c r="G412" s="11"/>
    </row>
    <row r="413" spans="1:7" ht="15">
      <c r="A413" s="5"/>
      <c r="B413" s="10"/>
      <c r="C413" s="11"/>
      <c r="D413" s="11"/>
      <c r="E413" s="11"/>
      <c r="F413" s="11"/>
      <c r="G413" s="11"/>
    </row>
    <row r="414" spans="1:7" ht="15">
      <c r="A414" s="5"/>
      <c r="B414" s="10"/>
      <c r="C414" s="11"/>
      <c r="D414" s="11"/>
      <c r="E414" s="11"/>
      <c r="F414" s="11"/>
      <c r="G414" s="11"/>
    </row>
    <row r="415" spans="1:7" ht="15">
      <c r="A415" s="5"/>
      <c r="B415" s="10"/>
      <c r="C415" s="11"/>
      <c r="D415" s="11"/>
      <c r="E415" s="11"/>
      <c r="F415" s="11"/>
      <c r="G415" s="11"/>
    </row>
    <row r="416" spans="1:7" ht="15">
      <c r="A416" s="5"/>
      <c r="B416" s="10"/>
      <c r="C416" s="11"/>
      <c r="D416" s="11"/>
      <c r="E416" s="11"/>
      <c r="F416" s="11"/>
      <c r="G416" s="11"/>
    </row>
    <row r="417" spans="1:7" ht="15">
      <c r="A417" s="5"/>
      <c r="B417" s="10"/>
      <c r="C417" s="11"/>
      <c r="D417" s="11"/>
      <c r="E417" s="11"/>
      <c r="F417" s="11"/>
      <c r="G417" s="11"/>
    </row>
    <row r="418" spans="1:7" ht="15">
      <c r="A418" s="5"/>
      <c r="B418" s="10"/>
      <c r="C418" s="11"/>
      <c r="D418" s="11"/>
      <c r="E418" s="11"/>
      <c r="F418" s="11"/>
      <c r="G418" s="11"/>
    </row>
    <row r="419" spans="1:7" ht="15">
      <c r="A419" s="5"/>
      <c r="B419" s="10"/>
      <c r="C419" s="11"/>
      <c r="D419" s="11"/>
      <c r="E419" s="11"/>
      <c r="F419" s="11"/>
      <c r="G419" s="11"/>
    </row>
    <row r="420" spans="1:7" ht="15">
      <c r="A420" s="5"/>
      <c r="B420" s="10"/>
      <c r="C420" s="11"/>
      <c r="D420" s="11"/>
      <c r="E420" s="11"/>
      <c r="F420" s="11"/>
      <c r="G420" s="11"/>
    </row>
    <row r="421" spans="1:7" ht="15">
      <c r="A421" s="5"/>
      <c r="B421" s="10"/>
      <c r="C421" s="11"/>
      <c r="D421" s="11"/>
      <c r="E421" s="11"/>
      <c r="F421" s="11"/>
      <c r="G421" s="11"/>
    </row>
    <row r="422" spans="1:7" ht="15">
      <c r="A422" s="5"/>
      <c r="B422" s="10"/>
      <c r="C422" s="11"/>
      <c r="D422" s="11"/>
      <c r="E422" s="11"/>
      <c r="F422" s="11"/>
      <c r="G422" s="11"/>
    </row>
    <row r="423" spans="1:7" ht="15">
      <c r="A423" s="5"/>
      <c r="B423" s="10"/>
      <c r="C423" s="11"/>
      <c r="D423" s="11"/>
      <c r="E423" s="11"/>
      <c r="F423" s="11"/>
      <c r="G423" s="11"/>
    </row>
    <row r="424" spans="1:7" ht="15">
      <c r="A424" s="5"/>
      <c r="B424" s="10"/>
      <c r="C424" s="11"/>
      <c r="D424" s="11"/>
      <c r="E424" s="11"/>
      <c r="F424" s="11"/>
      <c r="G424" s="11"/>
    </row>
    <row r="425" spans="1:7" ht="15">
      <c r="A425" s="5"/>
      <c r="B425" s="10"/>
      <c r="C425" s="11"/>
      <c r="D425" s="11"/>
      <c r="E425" s="11"/>
      <c r="F425" s="11"/>
      <c r="G425" s="11"/>
    </row>
    <row r="426" spans="1:7" ht="15">
      <c r="A426" s="5"/>
      <c r="B426" s="10"/>
      <c r="C426" s="11"/>
      <c r="D426" s="11"/>
      <c r="E426" s="11"/>
      <c r="F426" s="11"/>
      <c r="G426" s="11"/>
    </row>
    <row r="427" spans="1:7" ht="15">
      <c r="A427" s="5"/>
      <c r="B427" s="10"/>
      <c r="C427" s="11"/>
      <c r="D427" s="11"/>
      <c r="E427" s="11"/>
      <c r="F427" s="11"/>
      <c r="G427" s="11"/>
    </row>
    <row r="428" spans="1:7" ht="15">
      <c r="A428" s="5"/>
      <c r="B428" s="10"/>
      <c r="C428" s="11"/>
      <c r="D428" s="11"/>
      <c r="E428" s="11"/>
      <c r="F428" s="11"/>
      <c r="G428" s="11"/>
    </row>
    <row r="429" spans="1:7" ht="15">
      <c r="A429" s="5"/>
      <c r="B429" s="10"/>
      <c r="C429" s="11"/>
      <c r="D429" s="11"/>
      <c r="E429" s="11"/>
      <c r="F429" s="11"/>
      <c r="G429" s="11"/>
    </row>
    <row r="430" spans="1:7" ht="15">
      <c r="A430" s="5"/>
      <c r="B430" s="10"/>
      <c r="C430" s="11"/>
      <c r="D430" s="11"/>
      <c r="E430" s="11"/>
      <c r="F430" s="11"/>
      <c r="G430" s="11"/>
    </row>
    <row r="431" spans="1:7" ht="15">
      <c r="A431" s="5"/>
      <c r="B431" s="10"/>
      <c r="C431" s="11"/>
      <c r="D431" s="11"/>
      <c r="E431" s="11"/>
      <c r="F431" s="11"/>
      <c r="G431" s="11"/>
    </row>
    <row r="432" spans="1:7" ht="15">
      <c r="A432" s="5"/>
      <c r="B432" s="10"/>
      <c r="C432" s="11"/>
      <c r="D432" s="11"/>
      <c r="E432" s="11"/>
      <c r="F432" s="11"/>
      <c r="G432" s="11"/>
    </row>
    <row r="433" spans="1:7" ht="15">
      <c r="A433" s="5"/>
      <c r="B433" s="10"/>
      <c r="C433" s="11"/>
      <c r="D433" s="11"/>
      <c r="E433" s="11"/>
      <c r="F433" s="11"/>
      <c r="G433" s="11"/>
    </row>
    <row r="434" spans="1:7" ht="15">
      <c r="A434" s="5"/>
      <c r="B434" s="10"/>
      <c r="C434" s="11"/>
      <c r="D434" s="11"/>
      <c r="E434" s="11"/>
      <c r="F434" s="11"/>
      <c r="G434" s="11"/>
    </row>
    <row r="435" spans="1:7" ht="15">
      <c r="A435" s="5"/>
      <c r="B435" s="10"/>
      <c r="C435" s="11"/>
      <c r="D435" s="11"/>
      <c r="E435" s="11"/>
      <c r="F435" s="11"/>
      <c r="G435" s="11"/>
    </row>
    <row r="436" spans="1:7" ht="15">
      <c r="A436" s="5"/>
      <c r="B436" s="10"/>
      <c r="C436" s="11"/>
      <c r="D436" s="11"/>
      <c r="E436" s="11"/>
      <c r="F436" s="11"/>
      <c r="G436" s="11"/>
    </row>
    <row r="437" spans="1:7" ht="15">
      <c r="A437" s="5"/>
      <c r="B437" s="10"/>
      <c r="C437" s="11"/>
      <c r="D437" s="11"/>
      <c r="E437" s="11"/>
      <c r="F437" s="11"/>
      <c r="G437" s="11"/>
    </row>
    <row r="438" spans="1:7" ht="15">
      <c r="A438" s="5"/>
      <c r="B438" s="10"/>
      <c r="C438" s="11"/>
      <c r="D438" s="11"/>
      <c r="E438" s="11"/>
      <c r="F438" s="11"/>
      <c r="G438" s="11"/>
    </row>
    <row r="439" spans="1:7" ht="15">
      <c r="A439" s="5"/>
      <c r="B439" s="10"/>
      <c r="C439" s="11"/>
      <c r="D439" s="11"/>
      <c r="E439" s="11"/>
      <c r="F439" s="11"/>
      <c r="G439" s="11"/>
    </row>
    <row r="440" spans="1:7" ht="15">
      <c r="A440" s="5"/>
      <c r="B440" s="10"/>
      <c r="C440" s="11"/>
      <c r="D440" s="11"/>
      <c r="E440" s="11"/>
      <c r="F440" s="11"/>
      <c r="G440" s="11"/>
    </row>
    <row r="441" spans="1:7" ht="15">
      <c r="A441" s="5"/>
      <c r="B441" s="10"/>
      <c r="C441" s="11"/>
      <c r="D441" s="11"/>
      <c r="E441" s="11"/>
      <c r="F441" s="11"/>
      <c r="G441" s="11"/>
    </row>
    <row r="442" spans="1:7" ht="15">
      <c r="A442" s="5"/>
      <c r="B442" s="10"/>
      <c r="C442" s="11"/>
      <c r="D442" s="11"/>
      <c r="E442" s="11"/>
      <c r="F442" s="11"/>
      <c r="G442" s="11"/>
    </row>
    <row r="443" spans="1:7" ht="15">
      <c r="A443" s="5"/>
      <c r="B443" s="10"/>
      <c r="C443" s="11"/>
      <c r="D443" s="11"/>
      <c r="E443" s="11"/>
      <c r="F443" s="11"/>
      <c r="G443" s="11"/>
    </row>
    <row r="444" spans="1:7" ht="15">
      <c r="A444" s="5"/>
      <c r="B444" s="10"/>
      <c r="C444" s="11"/>
      <c r="D444" s="11"/>
      <c r="E444" s="11"/>
      <c r="F444" s="11"/>
      <c r="G444" s="11"/>
    </row>
    <row r="445" spans="1:7" ht="15">
      <c r="A445" s="5"/>
      <c r="B445" s="10"/>
      <c r="C445" s="11"/>
      <c r="D445" s="11"/>
      <c r="E445" s="11"/>
      <c r="F445" s="11"/>
      <c r="G445" s="11"/>
    </row>
  </sheetData>
  <sheetProtection/>
  <mergeCells count="4">
    <mergeCell ref="I1:L1"/>
    <mergeCell ref="I2:L2"/>
    <mergeCell ref="I3:L3"/>
    <mergeCell ref="A5:L5"/>
  </mergeCells>
  <printOptions horizontalCentered="1"/>
  <pageMargins left="0.7874015748031497" right="0.3937007874015748" top="0.7874015748031497" bottom="0.3937007874015748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04"/>
  <sheetViews>
    <sheetView zoomScalePageLayoutView="0" workbookViewId="0" topLeftCell="A1">
      <pane ySplit="3" topLeftCell="A67" activePane="bottomLeft" state="frozen"/>
      <selection pane="topLeft" activeCell="A1" sqref="A1"/>
      <selection pane="bottomLeft" activeCell="A78" sqref="A4:IV78"/>
    </sheetView>
  </sheetViews>
  <sheetFormatPr defaultColWidth="9.00390625" defaultRowHeight="12.75"/>
  <cols>
    <col min="1" max="1" width="9.75390625" style="13" customWidth="1"/>
    <col min="2" max="2" width="41.75390625" style="35" customWidth="1"/>
    <col min="3" max="3" width="6.75390625" style="7" customWidth="1"/>
    <col min="4" max="4" width="7.875" style="7" customWidth="1"/>
    <col min="5" max="5" width="9.125" style="7" customWidth="1"/>
    <col min="6" max="6" width="7.125" style="7" customWidth="1"/>
    <col min="7" max="7" width="7.125" style="7" hidden="1" customWidth="1"/>
    <col min="8" max="8" width="13.25390625" style="66" customWidth="1"/>
    <col min="9" max="10" width="13.25390625" style="65" customWidth="1"/>
    <col min="11" max="11" width="8.875" style="1" customWidth="1"/>
    <col min="12" max="12" width="10.25390625" style="1" customWidth="1"/>
    <col min="13" max="105" width="9.125" style="1" customWidth="1"/>
    <col min="106" max="16384" width="9.125" style="12" customWidth="1"/>
  </cols>
  <sheetData>
    <row r="1" spans="1:12" ht="36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ht="18.75" customHeight="1" thickBot="1">
      <c r="L2" s="8" t="s">
        <v>72</v>
      </c>
    </row>
    <row r="3" spans="1:108" ht="45" customHeight="1" thickBot="1">
      <c r="A3" s="29"/>
      <c r="B3" s="36"/>
      <c r="C3" s="26" t="s">
        <v>0</v>
      </c>
      <c r="D3" s="26" t="s">
        <v>142</v>
      </c>
      <c r="E3" s="26" t="s">
        <v>28</v>
      </c>
      <c r="F3" s="26" t="s">
        <v>140</v>
      </c>
      <c r="G3" s="26"/>
      <c r="H3" s="67" t="s">
        <v>127</v>
      </c>
      <c r="I3" s="67" t="s">
        <v>199</v>
      </c>
      <c r="J3" s="67" t="s">
        <v>200</v>
      </c>
      <c r="K3" s="20" t="s">
        <v>62</v>
      </c>
      <c r="L3" s="33" t="s">
        <v>201</v>
      </c>
      <c r="DB3" s="1"/>
      <c r="DC3" s="1"/>
      <c r="DD3" s="1"/>
    </row>
    <row r="4" spans="1:7" ht="15">
      <c r="A4" s="5"/>
      <c r="B4" s="40"/>
      <c r="C4" s="11"/>
      <c r="D4" s="11"/>
      <c r="E4" s="11"/>
      <c r="F4" s="11"/>
      <c r="G4" s="11"/>
    </row>
    <row r="5" spans="1:7" ht="15">
      <c r="A5" s="5"/>
      <c r="B5" s="40"/>
      <c r="C5" s="11"/>
      <c r="D5" s="11"/>
      <c r="E5" s="11"/>
      <c r="F5" s="11"/>
      <c r="G5" s="11"/>
    </row>
    <row r="6" spans="1:7" ht="15">
      <c r="A6" s="5"/>
      <c r="B6" s="40"/>
      <c r="C6" s="11"/>
      <c r="D6" s="11"/>
      <c r="E6" s="11"/>
      <c r="F6" s="11"/>
      <c r="G6" s="11"/>
    </row>
    <row r="7" spans="1:7" ht="15">
      <c r="A7" s="5"/>
      <c r="B7" s="40"/>
      <c r="C7" s="11"/>
      <c r="D7" s="11"/>
      <c r="E7" s="11"/>
      <c r="F7" s="11"/>
      <c r="G7" s="11"/>
    </row>
    <row r="8" spans="1:7" ht="15">
      <c r="A8" s="5"/>
      <c r="B8" s="40"/>
      <c r="C8" s="11"/>
      <c r="D8" s="11"/>
      <c r="E8" s="11"/>
      <c r="F8" s="11"/>
      <c r="G8" s="11"/>
    </row>
    <row r="9" spans="1:7" ht="15">
      <c r="A9" s="5"/>
      <c r="B9" s="40"/>
      <c r="C9" s="11"/>
      <c r="D9" s="11"/>
      <c r="E9" s="11"/>
      <c r="F9" s="11"/>
      <c r="G9" s="11"/>
    </row>
    <row r="10" spans="1:7" ht="15">
      <c r="A10" s="5"/>
      <c r="B10" s="40"/>
      <c r="C10" s="11"/>
      <c r="D10" s="11"/>
      <c r="E10" s="11"/>
      <c r="F10" s="11"/>
      <c r="G10" s="11"/>
    </row>
    <row r="11" spans="1:7" ht="15">
      <c r="A11" s="5"/>
      <c r="B11" s="40"/>
      <c r="C11" s="11"/>
      <c r="D11" s="11"/>
      <c r="E11" s="11"/>
      <c r="F11" s="11"/>
      <c r="G11" s="11"/>
    </row>
    <row r="12" spans="1:7" ht="15">
      <c r="A12" s="5"/>
      <c r="B12" s="40"/>
      <c r="C12" s="11"/>
      <c r="D12" s="11"/>
      <c r="E12" s="11"/>
      <c r="F12" s="11"/>
      <c r="G12" s="11"/>
    </row>
    <row r="13" spans="1:7" ht="15">
      <c r="A13" s="5"/>
      <c r="B13" s="40"/>
      <c r="C13" s="11"/>
      <c r="D13" s="11"/>
      <c r="E13" s="11"/>
      <c r="F13" s="11"/>
      <c r="G13" s="11"/>
    </row>
    <row r="14" spans="1:7" ht="15">
      <c r="A14" s="5"/>
      <c r="B14" s="40"/>
      <c r="C14" s="11"/>
      <c r="D14" s="11"/>
      <c r="E14" s="11"/>
      <c r="F14" s="11"/>
      <c r="G14" s="11"/>
    </row>
    <row r="15" spans="1:7" ht="15">
      <c r="A15" s="5"/>
      <c r="B15" s="40"/>
      <c r="C15" s="11"/>
      <c r="D15" s="11"/>
      <c r="E15" s="11"/>
      <c r="F15" s="11"/>
      <c r="G15" s="11"/>
    </row>
    <row r="16" spans="1:7" ht="15">
      <c r="A16" s="5"/>
      <c r="B16" s="40"/>
      <c r="C16" s="11"/>
      <c r="D16" s="11"/>
      <c r="E16" s="11"/>
      <c r="F16" s="11"/>
      <c r="G16" s="11"/>
    </row>
    <row r="17" spans="1:7" ht="15">
      <c r="A17" s="5"/>
      <c r="B17" s="40"/>
      <c r="C17" s="11"/>
      <c r="D17" s="11"/>
      <c r="E17" s="11"/>
      <c r="F17" s="11"/>
      <c r="G17" s="11"/>
    </row>
    <row r="18" spans="1:7" ht="15">
      <c r="A18" s="5"/>
      <c r="B18" s="40"/>
      <c r="C18" s="11"/>
      <c r="D18" s="11"/>
      <c r="E18" s="11"/>
      <c r="F18" s="11"/>
      <c r="G18" s="11"/>
    </row>
    <row r="19" spans="1:7" ht="15">
      <c r="A19" s="5"/>
      <c r="B19" s="40"/>
      <c r="C19" s="11"/>
      <c r="D19" s="11"/>
      <c r="E19" s="11"/>
      <c r="F19" s="11"/>
      <c r="G19" s="11"/>
    </row>
    <row r="20" spans="1:7" ht="15">
      <c r="A20" s="5"/>
      <c r="B20" s="40"/>
      <c r="C20" s="11"/>
      <c r="D20" s="11"/>
      <c r="E20" s="11"/>
      <c r="F20" s="11"/>
      <c r="G20" s="11"/>
    </row>
    <row r="21" spans="1:7" ht="15">
      <c r="A21" s="5"/>
      <c r="B21" s="40"/>
      <c r="C21" s="11"/>
      <c r="D21" s="11"/>
      <c r="E21" s="11"/>
      <c r="F21" s="11"/>
      <c r="G21" s="11"/>
    </row>
    <row r="22" spans="1:7" ht="15">
      <c r="A22" s="5"/>
      <c r="B22" s="40"/>
      <c r="C22" s="11"/>
      <c r="D22" s="11"/>
      <c r="E22" s="11"/>
      <c r="F22" s="11"/>
      <c r="G22" s="11"/>
    </row>
    <row r="23" spans="1:7" ht="15">
      <c r="A23" s="5"/>
      <c r="B23" s="40"/>
      <c r="C23" s="11"/>
      <c r="D23" s="11"/>
      <c r="E23" s="11"/>
      <c r="F23" s="11"/>
      <c r="G23" s="11"/>
    </row>
    <row r="24" spans="1:7" ht="15">
      <c r="A24" s="5"/>
      <c r="B24" s="40"/>
      <c r="C24" s="11"/>
      <c r="D24" s="11"/>
      <c r="E24" s="11"/>
      <c r="F24" s="11"/>
      <c r="G24" s="11"/>
    </row>
    <row r="25" spans="1:7" ht="15">
      <c r="A25" s="5"/>
      <c r="B25" s="40"/>
      <c r="C25" s="11"/>
      <c r="D25" s="11"/>
      <c r="E25" s="11"/>
      <c r="F25" s="11"/>
      <c r="G25" s="11"/>
    </row>
    <row r="26" spans="1:7" ht="15">
      <c r="A26" s="5"/>
      <c r="B26" s="40"/>
      <c r="C26" s="11"/>
      <c r="D26" s="11"/>
      <c r="E26" s="11"/>
      <c r="F26" s="11"/>
      <c r="G26" s="11"/>
    </row>
    <row r="27" spans="1:7" ht="15">
      <c r="A27" s="5"/>
      <c r="B27" s="40"/>
      <c r="C27" s="11"/>
      <c r="D27" s="11"/>
      <c r="E27" s="11"/>
      <c r="F27" s="11"/>
      <c r="G27" s="11"/>
    </row>
    <row r="28" spans="1:7" ht="15">
      <c r="A28" s="5"/>
      <c r="B28" s="40"/>
      <c r="C28" s="11"/>
      <c r="D28" s="11"/>
      <c r="E28" s="11"/>
      <c r="F28" s="11"/>
      <c r="G28" s="11"/>
    </row>
    <row r="29" spans="1:7" ht="15">
      <c r="A29" s="5"/>
      <c r="B29" s="40"/>
      <c r="C29" s="11"/>
      <c r="D29" s="11"/>
      <c r="E29" s="11"/>
      <c r="F29" s="11"/>
      <c r="G29" s="11"/>
    </row>
    <row r="30" spans="1:7" ht="15">
      <c r="A30" s="5"/>
      <c r="B30" s="40"/>
      <c r="C30" s="11"/>
      <c r="D30" s="11"/>
      <c r="E30" s="11"/>
      <c r="F30" s="11"/>
      <c r="G30" s="11"/>
    </row>
    <row r="31" spans="1:7" ht="15">
      <c r="A31" s="5"/>
      <c r="B31" s="40"/>
      <c r="C31" s="11"/>
      <c r="D31" s="11"/>
      <c r="E31" s="11"/>
      <c r="F31" s="11"/>
      <c r="G31" s="11"/>
    </row>
    <row r="32" spans="1:7" ht="15">
      <c r="A32" s="5"/>
      <c r="B32" s="40"/>
      <c r="C32" s="11"/>
      <c r="D32" s="11"/>
      <c r="E32" s="11"/>
      <c r="F32" s="11"/>
      <c r="G32" s="11"/>
    </row>
    <row r="33" spans="1:7" ht="15">
      <c r="A33" s="5"/>
      <c r="B33" s="40"/>
      <c r="C33" s="11"/>
      <c r="D33" s="11"/>
      <c r="E33" s="11"/>
      <c r="F33" s="11"/>
      <c r="G33" s="11"/>
    </row>
    <row r="34" spans="1:7" ht="15">
      <c r="A34" s="5"/>
      <c r="B34" s="40"/>
      <c r="C34" s="11"/>
      <c r="D34" s="11"/>
      <c r="E34" s="11"/>
      <c r="F34" s="11"/>
      <c r="G34" s="11"/>
    </row>
    <row r="35" spans="1:7" ht="15">
      <c r="A35" s="5"/>
      <c r="B35" s="40"/>
      <c r="C35" s="11"/>
      <c r="D35" s="11"/>
      <c r="E35" s="11"/>
      <c r="F35" s="11"/>
      <c r="G35" s="11"/>
    </row>
    <row r="36" spans="1:7" ht="15">
      <c r="A36" s="5"/>
      <c r="B36" s="40"/>
      <c r="C36" s="11"/>
      <c r="D36" s="11"/>
      <c r="E36" s="11"/>
      <c r="F36" s="11"/>
      <c r="G36" s="11"/>
    </row>
    <row r="37" spans="1:7" ht="15">
      <c r="A37" s="5"/>
      <c r="B37" s="40"/>
      <c r="C37" s="11"/>
      <c r="D37" s="11"/>
      <c r="E37" s="11"/>
      <c r="F37" s="11"/>
      <c r="G37" s="11"/>
    </row>
    <row r="38" spans="1:7" ht="15">
      <c r="A38" s="5"/>
      <c r="B38" s="40"/>
      <c r="C38" s="11"/>
      <c r="D38" s="11"/>
      <c r="E38" s="11"/>
      <c r="F38" s="11"/>
      <c r="G38" s="11"/>
    </row>
    <row r="39" spans="1:7" ht="15">
      <c r="A39" s="5"/>
      <c r="B39" s="40"/>
      <c r="C39" s="11"/>
      <c r="D39" s="11"/>
      <c r="E39" s="11"/>
      <c r="F39" s="11"/>
      <c r="G39" s="11"/>
    </row>
    <row r="40" spans="1:7" ht="15">
      <c r="A40" s="5"/>
      <c r="B40" s="40"/>
      <c r="C40" s="11"/>
      <c r="D40" s="11"/>
      <c r="E40" s="11"/>
      <c r="F40" s="11"/>
      <c r="G40" s="11"/>
    </row>
    <row r="41" spans="1:7" ht="15">
      <c r="A41" s="5"/>
      <c r="B41" s="40"/>
      <c r="C41" s="11"/>
      <c r="D41" s="11"/>
      <c r="E41" s="11"/>
      <c r="F41" s="11"/>
      <c r="G41" s="11"/>
    </row>
    <row r="42" spans="1:7" ht="15">
      <c r="A42" s="5"/>
      <c r="B42" s="40"/>
      <c r="C42" s="11"/>
      <c r="D42" s="11"/>
      <c r="E42" s="11"/>
      <c r="F42" s="11"/>
      <c r="G42" s="11"/>
    </row>
    <row r="43" spans="1:7" ht="15">
      <c r="A43" s="5"/>
      <c r="B43" s="40"/>
      <c r="C43" s="11"/>
      <c r="D43" s="11"/>
      <c r="E43" s="11"/>
      <c r="F43" s="11"/>
      <c r="G43" s="11"/>
    </row>
    <row r="44" spans="1:7" ht="15">
      <c r="A44" s="5"/>
      <c r="B44" s="40"/>
      <c r="C44" s="11"/>
      <c r="D44" s="11"/>
      <c r="E44" s="11"/>
      <c r="F44" s="11"/>
      <c r="G44" s="11"/>
    </row>
    <row r="45" spans="1:7" ht="15">
      <c r="A45" s="5"/>
      <c r="B45" s="40"/>
      <c r="C45" s="11"/>
      <c r="D45" s="11"/>
      <c r="E45" s="11"/>
      <c r="F45" s="11"/>
      <c r="G45" s="11"/>
    </row>
    <row r="46" spans="1:7" ht="15">
      <c r="A46" s="5"/>
      <c r="B46" s="40"/>
      <c r="C46" s="11"/>
      <c r="D46" s="11"/>
      <c r="E46" s="11"/>
      <c r="F46" s="11"/>
      <c r="G46" s="11"/>
    </row>
    <row r="47" spans="1:7" ht="15">
      <c r="A47" s="5"/>
      <c r="B47" s="40"/>
      <c r="C47" s="11"/>
      <c r="D47" s="11"/>
      <c r="E47" s="11"/>
      <c r="F47" s="11"/>
      <c r="G47" s="11"/>
    </row>
    <row r="48" spans="1:7" ht="15">
      <c r="A48" s="5"/>
      <c r="B48" s="40"/>
      <c r="C48" s="11"/>
      <c r="D48" s="11"/>
      <c r="E48" s="11"/>
      <c r="F48" s="11"/>
      <c r="G48" s="11"/>
    </row>
    <row r="49" spans="1:7" ht="15">
      <c r="A49" s="5"/>
      <c r="B49" s="40"/>
      <c r="C49" s="11"/>
      <c r="D49" s="11"/>
      <c r="E49" s="11"/>
      <c r="F49" s="11"/>
      <c r="G49" s="11"/>
    </row>
    <row r="50" spans="1:7" ht="15">
      <c r="A50" s="5"/>
      <c r="B50" s="40"/>
      <c r="C50" s="11"/>
      <c r="D50" s="11"/>
      <c r="E50" s="11"/>
      <c r="F50" s="11"/>
      <c r="G50" s="11"/>
    </row>
    <row r="51" spans="1:7" ht="15">
      <c r="A51" s="5"/>
      <c r="B51" s="40"/>
      <c r="C51" s="11"/>
      <c r="D51" s="11"/>
      <c r="E51" s="11"/>
      <c r="F51" s="11"/>
      <c r="G51" s="11"/>
    </row>
    <row r="52" spans="1:7" ht="15">
      <c r="A52" s="5"/>
      <c r="B52" s="40"/>
      <c r="C52" s="11"/>
      <c r="D52" s="11"/>
      <c r="E52" s="11"/>
      <c r="F52" s="11"/>
      <c r="G52" s="11"/>
    </row>
    <row r="53" spans="1:7" ht="15">
      <c r="A53" s="5"/>
      <c r="B53" s="40"/>
      <c r="C53" s="11"/>
      <c r="D53" s="11"/>
      <c r="E53" s="11"/>
      <c r="F53" s="11"/>
      <c r="G53" s="11"/>
    </row>
    <row r="54" spans="1:7" ht="15">
      <c r="A54" s="5"/>
      <c r="B54" s="40"/>
      <c r="C54" s="11"/>
      <c r="D54" s="11"/>
      <c r="E54" s="11"/>
      <c r="F54" s="11"/>
      <c r="G54" s="11"/>
    </row>
    <row r="55" spans="1:7" ht="15">
      <c r="A55" s="5"/>
      <c r="B55" s="40"/>
      <c r="C55" s="11"/>
      <c r="D55" s="11"/>
      <c r="E55" s="11"/>
      <c r="F55" s="11"/>
      <c r="G55" s="11"/>
    </row>
    <row r="56" spans="1:7" ht="15">
      <c r="A56" s="5"/>
      <c r="B56" s="40"/>
      <c r="C56" s="11"/>
      <c r="D56" s="11"/>
      <c r="E56" s="11"/>
      <c r="F56" s="11"/>
      <c r="G56" s="11"/>
    </row>
    <row r="57" spans="1:7" ht="15">
      <c r="A57" s="5"/>
      <c r="B57" s="40"/>
      <c r="C57" s="11"/>
      <c r="D57" s="11"/>
      <c r="E57" s="11"/>
      <c r="F57" s="11"/>
      <c r="G57" s="11"/>
    </row>
    <row r="58" spans="1:7" ht="15">
      <c r="A58" s="5"/>
      <c r="B58" s="40"/>
      <c r="C58" s="11"/>
      <c r="D58" s="11"/>
      <c r="E58" s="11"/>
      <c r="F58" s="11"/>
      <c r="G58" s="11"/>
    </row>
    <row r="59" spans="1:7" ht="15">
      <c r="A59" s="5"/>
      <c r="B59" s="40"/>
      <c r="C59" s="11"/>
      <c r="D59" s="11"/>
      <c r="E59" s="11"/>
      <c r="F59" s="11"/>
      <c r="G59" s="11"/>
    </row>
    <row r="60" spans="1:7" ht="15">
      <c r="A60" s="5"/>
      <c r="B60" s="40"/>
      <c r="C60" s="11"/>
      <c r="D60" s="11"/>
      <c r="E60" s="11"/>
      <c r="F60" s="11"/>
      <c r="G60" s="11"/>
    </row>
    <row r="61" spans="1:7" ht="15">
      <c r="A61" s="5"/>
      <c r="B61" s="40"/>
      <c r="C61" s="11"/>
      <c r="D61" s="11"/>
      <c r="E61" s="11"/>
      <c r="F61" s="11"/>
      <c r="G61" s="11"/>
    </row>
    <row r="62" spans="1:7" ht="15">
      <c r="A62" s="5"/>
      <c r="B62" s="40"/>
      <c r="C62" s="11"/>
      <c r="D62" s="11"/>
      <c r="E62" s="11"/>
      <c r="F62" s="11"/>
      <c r="G62" s="11"/>
    </row>
    <row r="63" spans="1:7" ht="15">
      <c r="A63" s="5"/>
      <c r="B63" s="40"/>
      <c r="C63" s="11"/>
      <c r="D63" s="11"/>
      <c r="E63" s="11"/>
      <c r="F63" s="11"/>
      <c r="G63" s="11"/>
    </row>
    <row r="64" spans="1:7" ht="15">
      <c r="A64" s="5"/>
      <c r="B64" s="40"/>
      <c r="C64" s="11"/>
      <c r="D64" s="11"/>
      <c r="E64" s="11"/>
      <c r="F64" s="11"/>
      <c r="G64" s="11"/>
    </row>
    <row r="65" spans="1:7" ht="15">
      <c r="A65" s="5"/>
      <c r="B65" s="40"/>
      <c r="C65" s="11"/>
      <c r="D65" s="11"/>
      <c r="E65" s="11"/>
      <c r="F65" s="11"/>
      <c r="G65" s="11"/>
    </row>
    <row r="66" spans="1:7" ht="15">
      <c r="A66" s="5"/>
      <c r="B66" s="40"/>
      <c r="C66" s="11"/>
      <c r="D66" s="11"/>
      <c r="E66" s="11"/>
      <c r="F66" s="11"/>
      <c r="G66" s="11"/>
    </row>
    <row r="67" spans="1:7" ht="15">
      <c r="A67" s="5"/>
      <c r="B67" s="40"/>
      <c r="C67" s="11"/>
      <c r="D67" s="11"/>
      <c r="E67" s="11"/>
      <c r="F67" s="11"/>
      <c r="G67" s="11"/>
    </row>
    <row r="68" spans="1:7" ht="15">
      <c r="A68" s="5"/>
      <c r="B68" s="40"/>
      <c r="C68" s="11"/>
      <c r="D68" s="11"/>
      <c r="E68" s="11"/>
      <c r="F68" s="11"/>
      <c r="G68" s="11"/>
    </row>
    <row r="69" spans="1:7" ht="15">
      <c r="A69" s="5"/>
      <c r="B69" s="40"/>
      <c r="C69" s="11"/>
      <c r="D69" s="11"/>
      <c r="E69" s="11"/>
      <c r="F69" s="11"/>
      <c r="G69" s="11"/>
    </row>
    <row r="70" spans="1:7" ht="15">
      <c r="A70" s="5"/>
      <c r="B70" s="40"/>
      <c r="C70" s="11"/>
      <c r="D70" s="11"/>
      <c r="E70" s="11"/>
      <c r="F70" s="11"/>
      <c r="G70" s="11"/>
    </row>
    <row r="71" spans="1:7" ht="15">
      <c r="A71" s="5"/>
      <c r="B71" s="40"/>
      <c r="C71" s="11"/>
      <c r="D71" s="11"/>
      <c r="E71" s="11"/>
      <c r="F71" s="11"/>
      <c r="G71" s="11"/>
    </row>
    <row r="72" spans="1:7" ht="15">
      <c r="A72" s="5"/>
      <c r="B72" s="40"/>
      <c r="C72" s="11"/>
      <c r="D72" s="11"/>
      <c r="E72" s="11"/>
      <c r="F72" s="11"/>
      <c r="G72" s="11"/>
    </row>
    <row r="73" spans="1:7" ht="15">
      <c r="A73" s="5"/>
      <c r="B73" s="40"/>
      <c r="C73" s="11"/>
      <c r="D73" s="11"/>
      <c r="E73" s="11"/>
      <c r="F73" s="11"/>
      <c r="G73" s="11"/>
    </row>
    <row r="74" spans="1:7" ht="15">
      <c r="A74" s="5"/>
      <c r="B74" s="40"/>
      <c r="C74" s="11"/>
      <c r="D74" s="11"/>
      <c r="E74" s="11"/>
      <c r="F74" s="11"/>
      <c r="G74" s="11"/>
    </row>
    <row r="75" spans="1:7" ht="15">
      <c r="A75" s="5"/>
      <c r="B75" s="40"/>
      <c r="C75" s="11"/>
      <c r="D75" s="11"/>
      <c r="E75" s="11"/>
      <c r="F75" s="11"/>
      <c r="G75" s="11"/>
    </row>
    <row r="76" spans="1:7" ht="15">
      <c r="A76" s="5"/>
      <c r="B76" s="40"/>
      <c r="C76" s="11"/>
      <c r="D76" s="11"/>
      <c r="E76" s="11"/>
      <c r="F76" s="11"/>
      <c r="G76" s="11"/>
    </row>
    <row r="77" spans="1:7" ht="15">
      <c r="A77" s="5"/>
      <c r="B77" s="40"/>
      <c r="C77" s="11"/>
      <c r="D77" s="11"/>
      <c r="E77" s="11"/>
      <c r="F77" s="11"/>
      <c r="G77" s="11"/>
    </row>
    <row r="78" spans="1:7" ht="15">
      <c r="A78" s="5"/>
      <c r="B78" s="40"/>
      <c r="C78" s="11"/>
      <c r="D78" s="11"/>
      <c r="E78" s="11"/>
      <c r="F78" s="11"/>
      <c r="G78" s="11"/>
    </row>
    <row r="79" spans="1:7" ht="15">
      <c r="A79" s="5"/>
      <c r="B79" s="40"/>
      <c r="C79" s="11"/>
      <c r="D79" s="11"/>
      <c r="E79" s="11"/>
      <c r="F79" s="11"/>
      <c r="G79" s="11"/>
    </row>
    <row r="80" spans="1:7" ht="15">
      <c r="A80" s="5"/>
      <c r="B80" s="40"/>
      <c r="C80" s="11"/>
      <c r="D80" s="11"/>
      <c r="E80" s="11"/>
      <c r="F80" s="11"/>
      <c r="G80" s="11"/>
    </row>
    <row r="81" spans="1:7" ht="15">
      <c r="A81" s="5"/>
      <c r="B81" s="40"/>
      <c r="C81" s="11"/>
      <c r="D81" s="11"/>
      <c r="E81" s="11"/>
      <c r="F81" s="11"/>
      <c r="G81" s="11"/>
    </row>
    <row r="82" spans="1:7" ht="15">
      <c r="A82" s="5"/>
      <c r="B82" s="40"/>
      <c r="C82" s="11"/>
      <c r="D82" s="11"/>
      <c r="E82" s="11"/>
      <c r="F82" s="11"/>
      <c r="G82" s="11"/>
    </row>
    <row r="83" spans="1:7" ht="15">
      <c r="A83" s="5"/>
      <c r="B83" s="40"/>
      <c r="C83" s="11"/>
      <c r="D83" s="11"/>
      <c r="E83" s="11"/>
      <c r="F83" s="11"/>
      <c r="G83" s="11"/>
    </row>
    <row r="84" spans="1:7" ht="15">
      <c r="A84" s="5"/>
      <c r="B84" s="40"/>
      <c r="C84" s="11"/>
      <c r="D84" s="11"/>
      <c r="E84" s="11"/>
      <c r="F84" s="11"/>
      <c r="G84" s="11"/>
    </row>
    <row r="85" spans="1:7" ht="15">
      <c r="A85" s="5"/>
      <c r="B85" s="40"/>
      <c r="C85" s="11"/>
      <c r="D85" s="11"/>
      <c r="E85" s="11"/>
      <c r="F85" s="11"/>
      <c r="G85" s="11"/>
    </row>
    <row r="86" spans="1:7" ht="15">
      <c r="A86" s="5"/>
      <c r="B86" s="40"/>
      <c r="C86" s="11"/>
      <c r="D86" s="11"/>
      <c r="E86" s="11"/>
      <c r="F86" s="11"/>
      <c r="G86" s="11"/>
    </row>
    <row r="87" spans="1:7" ht="15">
      <c r="A87" s="5"/>
      <c r="B87" s="40"/>
      <c r="C87" s="11"/>
      <c r="D87" s="11"/>
      <c r="E87" s="11"/>
      <c r="F87" s="11"/>
      <c r="G87" s="11"/>
    </row>
    <row r="88" spans="1:7" ht="15">
      <c r="A88" s="5"/>
      <c r="B88" s="40"/>
      <c r="C88" s="11"/>
      <c r="D88" s="11"/>
      <c r="E88" s="11"/>
      <c r="F88" s="11"/>
      <c r="G88" s="11"/>
    </row>
    <row r="89" spans="1:7" ht="15">
      <c r="A89" s="5"/>
      <c r="B89" s="40"/>
      <c r="C89" s="11"/>
      <c r="D89" s="11"/>
      <c r="E89" s="11"/>
      <c r="F89" s="11"/>
      <c r="G89" s="11"/>
    </row>
    <row r="90" spans="1:7" ht="15">
      <c r="A90" s="5"/>
      <c r="B90" s="40"/>
      <c r="C90" s="11"/>
      <c r="D90" s="11"/>
      <c r="E90" s="11"/>
      <c r="F90" s="11"/>
      <c r="G90" s="11"/>
    </row>
    <row r="91" spans="1:7" ht="15">
      <c r="A91" s="5"/>
      <c r="B91" s="40"/>
      <c r="C91" s="11"/>
      <c r="D91" s="11"/>
      <c r="E91" s="11"/>
      <c r="F91" s="11"/>
      <c r="G91" s="11"/>
    </row>
    <row r="92" spans="1:7" ht="15">
      <c r="A92" s="5"/>
      <c r="B92" s="40"/>
      <c r="C92" s="11"/>
      <c r="D92" s="11"/>
      <c r="E92" s="11"/>
      <c r="F92" s="11"/>
      <c r="G92" s="11"/>
    </row>
    <row r="93" spans="1:7" ht="15">
      <c r="A93" s="5"/>
      <c r="B93" s="40"/>
      <c r="C93" s="11"/>
      <c r="D93" s="11"/>
      <c r="E93" s="11"/>
      <c r="F93" s="11"/>
      <c r="G93" s="11"/>
    </row>
    <row r="94" spans="1:7" ht="15">
      <c r="A94" s="5"/>
      <c r="B94" s="40"/>
      <c r="C94" s="11"/>
      <c r="D94" s="11"/>
      <c r="E94" s="11"/>
      <c r="F94" s="11"/>
      <c r="G94" s="11"/>
    </row>
    <row r="95" spans="1:7" ht="15">
      <c r="A95" s="5"/>
      <c r="B95" s="40"/>
      <c r="C95" s="11"/>
      <c r="D95" s="11"/>
      <c r="E95" s="11"/>
      <c r="F95" s="11"/>
      <c r="G95" s="11"/>
    </row>
    <row r="96" spans="1:7" ht="15">
      <c r="A96" s="5"/>
      <c r="B96" s="40"/>
      <c r="C96" s="11"/>
      <c r="D96" s="11"/>
      <c r="E96" s="11"/>
      <c r="F96" s="11"/>
      <c r="G96" s="11"/>
    </row>
    <row r="97" spans="1:7" ht="15">
      <c r="A97" s="5"/>
      <c r="B97" s="40"/>
      <c r="C97" s="11"/>
      <c r="D97" s="11"/>
      <c r="E97" s="11"/>
      <c r="F97" s="11"/>
      <c r="G97" s="11"/>
    </row>
    <row r="98" spans="1:7" ht="15">
      <c r="A98" s="5"/>
      <c r="B98" s="40"/>
      <c r="C98" s="11"/>
      <c r="D98" s="11"/>
      <c r="E98" s="11"/>
      <c r="F98" s="11"/>
      <c r="G98" s="11"/>
    </row>
    <row r="99" spans="1:7" ht="15">
      <c r="A99" s="5"/>
      <c r="B99" s="40"/>
      <c r="C99" s="11"/>
      <c r="D99" s="11"/>
      <c r="E99" s="11"/>
      <c r="F99" s="11"/>
      <c r="G99" s="11"/>
    </row>
    <row r="100" spans="1:7" ht="15">
      <c r="A100" s="5"/>
      <c r="B100" s="40"/>
      <c r="C100" s="11"/>
      <c r="D100" s="11"/>
      <c r="E100" s="11"/>
      <c r="F100" s="11"/>
      <c r="G100" s="11"/>
    </row>
    <row r="101" spans="1:7" ht="15">
      <c r="A101" s="5"/>
      <c r="B101" s="40"/>
      <c r="C101" s="11"/>
      <c r="D101" s="11"/>
      <c r="E101" s="11"/>
      <c r="F101" s="11"/>
      <c r="G101" s="11"/>
    </row>
    <row r="102" spans="1:7" ht="15">
      <c r="A102" s="5"/>
      <c r="B102" s="40"/>
      <c r="C102" s="11"/>
      <c r="D102" s="11"/>
      <c r="E102" s="11"/>
      <c r="F102" s="11"/>
      <c r="G102" s="11"/>
    </row>
    <row r="103" spans="1:7" ht="15">
      <c r="A103" s="5"/>
      <c r="B103" s="40"/>
      <c r="C103" s="11"/>
      <c r="D103" s="11"/>
      <c r="E103" s="11"/>
      <c r="F103" s="11"/>
      <c r="G103" s="11"/>
    </row>
    <row r="104" spans="1:7" ht="15">
      <c r="A104" s="5"/>
      <c r="B104" s="40"/>
      <c r="C104" s="11"/>
      <c r="D104" s="11"/>
      <c r="E104" s="11"/>
      <c r="F104" s="11"/>
      <c r="G104" s="11"/>
    </row>
    <row r="105" spans="1:7" ht="15">
      <c r="A105" s="5"/>
      <c r="B105" s="40"/>
      <c r="C105" s="11"/>
      <c r="D105" s="11"/>
      <c r="E105" s="11"/>
      <c r="F105" s="11"/>
      <c r="G105" s="11"/>
    </row>
    <row r="106" spans="1:7" ht="15">
      <c r="A106" s="5"/>
      <c r="B106" s="40"/>
      <c r="C106" s="11"/>
      <c r="D106" s="11"/>
      <c r="E106" s="11"/>
      <c r="F106" s="11"/>
      <c r="G106" s="11"/>
    </row>
    <row r="107" spans="1:7" ht="15">
      <c r="A107" s="5"/>
      <c r="B107" s="40"/>
      <c r="C107" s="11"/>
      <c r="D107" s="11"/>
      <c r="E107" s="11"/>
      <c r="F107" s="11"/>
      <c r="G107" s="11"/>
    </row>
    <row r="108" spans="1:7" ht="15">
      <c r="A108" s="5"/>
      <c r="B108" s="40"/>
      <c r="C108" s="11"/>
      <c r="D108" s="11"/>
      <c r="E108" s="11"/>
      <c r="F108" s="11"/>
      <c r="G108" s="11"/>
    </row>
    <row r="109" spans="1:7" ht="15">
      <c r="A109" s="5"/>
      <c r="B109" s="40"/>
      <c r="C109" s="11"/>
      <c r="D109" s="11"/>
      <c r="E109" s="11"/>
      <c r="F109" s="11"/>
      <c r="G109" s="11"/>
    </row>
    <row r="110" spans="1:7" ht="15">
      <c r="A110" s="5"/>
      <c r="B110" s="40"/>
      <c r="C110" s="11"/>
      <c r="D110" s="11"/>
      <c r="E110" s="11"/>
      <c r="F110" s="11"/>
      <c r="G110" s="11"/>
    </row>
    <row r="111" spans="1:7" ht="15">
      <c r="A111" s="5"/>
      <c r="B111" s="40"/>
      <c r="C111" s="11"/>
      <c r="D111" s="11"/>
      <c r="E111" s="11"/>
      <c r="F111" s="11"/>
      <c r="G111" s="11"/>
    </row>
    <row r="112" spans="1:7" ht="15">
      <c r="A112" s="5"/>
      <c r="B112" s="40"/>
      <c r="C112" s="11"/>
      <c r="D112" s="11"/>
      <c r="E112" s="11"/>
      <c r="F112" s="11"/>
      <c r="G112" s="11"/>
    </row>
    <row r="113" spans="1:7" ht="15">
      <c r="A113" s="5"/>
      <c r="B113" s="40"/>
      <c r="C113" s="11"/>
      <c r="D113" s="11"/>
      <c r="E113" s="11"/>
      <c r="F113" s="11"/>
      <c r="G113" s="11"/>
    </row>
    <row r="114" spans="1:7" ht="15">
      <c r="A114" s="5"/>
      <c r="B114" s="40"/>
      <c r="C114" s="11"/>
      <c r="D114" s="11"/>
      <c r="E114" s="11"/>
      <c r="F114" s="11"/>
      <c r="G114" s="11"/>
    </row>
    <row r="115" spans="1:7" ht="15">
      <c r="A115" s="5"/>
      <c r="B115" s="40"/>
      <c r="C115" s="11"/>
      <c r="D115" s="11"/>
      <c r="E115" s="11"/>
      <c r="F115" s="11"/>
      <c r="G115" s="11"/>
    </row>
    <row r="116" spans="1:7" ht="15">
      <c r="A116" s="5"/>
      <c r="B116" s="40"/>
      <c r="C116" s="11"/>
      <c r="D116" s="11"/>
      <c r="E116" s="11"/>
      <c r="F116" s="11"/>
      <c r="G116" s="11"/>
    </row>
    <row r="117" spans="1:7" ht="15">
      <c r="A117" s="5"/>
      <c r="B117" s="40"/>
      <c r="C117" s="11"/>
      <c r="D117" s="11"/>
      <c r="E117" s="11"/>
      <c r="F117" s="11"/>
      <c r="G117" s="11"/>
    </row>
    <row r="118" spans="1:7" ht="15">
      <c r="A118" s="5"/>
      <c r="B118" s="40"/>
      <c r="C118" s="11"/>
      <c r="D118" s="11"/>
      <c r="E118" s="11"/>
      <c r="F118" s="11"/>
      <c r="G118" s="11"/>
    </row>
    <row r="119" spans="1:7" ht="15">
      <c r="A119" s="5"/>
      <c r="B119" s="40"/>
      <c r="C119" s="11"/>
      <c r="D119" s="11"/>
      <c r="E119" s="11"/>
      <c r="F119" s="11"/>
      <c r="G119" s="11"/>
    </row>
    <row r="120" spans="1:7" ht="15">
      <c r="A120" s="5"/>
      <c r="B120" s="40"/>
      <c r="C120" s="11"/>
      <c r="D120" s="11"/>
      <c r="E120" s="11"/>
      <c r="F120" s="11"/>
      <c r="G120" s="11"/>
    </row>
    <row r="121" spans="1:7" ht="15">
      <c r="A121" s="5"/>
      <c r="B121" s="40"/>
      <c r="C121" s="11"/>
      <c r="D121" s="11"/>
      <c r="E121" s="11"/>
      <c r="F121" s="11"/>
      <c r="G121" s="11"/>
    </row>
    <row r="122" spans="1:7" ht="15">
      <c r="A122" s="5"/>
      <c r="B122" s="40"/>
      <c r="C122" s="11"/>
      <c r="D122" s="11"/>
      <c r="E122" s="11"/>
      <c r="F122" s="11"/>
      <c r="G122" s="11"/>
    </row>
    <row r="123" spans="1:7" ht="15">
      <c r="A123" s="5"/>
      <c r="B123" s="40"/>
      <c r="C123" s="11"/>
      <c r="D123" s="11"/>
      <c r="E123" s="11"/>
      <c r="F123" s="11"/>
      <c r="G123" s="11"/>
    </row>
    <row r="124" spans="1:7" ht="15">
      <c r="A124" s="5"/>
      <c r="B124" s="40"/>
      <c r="C124" s="11"/>
      <c r="D124" s="11"/>
      <c r="E124" s="11"/>
      <c r="F124" s="11"/>
      <c r="G124" s="11"/>
    </row>
    <row r="125" spans="1:7" ht="15">
      <c r="A125" s="5"/>
      <c r="B125" s="40"/>
      <c r="C125" s="11"/>
      <c r="D125" s="11"/>
      <c r="E125" s="11"/>
      <c r="F125" s="11"/>
      <c r="G125" s="11"/>
    </row>
    <row r="126" spans="1:7" ht="15">
      <c r="A126" s="5"/>
      <c r="B126" s="40"/>
      <c r="C126" s="11"/>
      <c r="D126" s="11"/>
      <c r="E126" s="11"/>
      <c r="F126" s="11"/>
      <c r="G126" s="11"/>
    </row>
    <row r="127" spans="1:7" ht="15">
      <c r="A127" s="5"/>
      <c r="B127" s="40"/>
      <c r="C127" s="11"/>
      <c r="D127" s="11"/>
      <c r="E127" s="11"/>
      <c r="F127" s="11"/>
      <c r="G127" s="11"/>
    </row>
    <row r="128" spans="1:7" ht="15">
      <c r="A128" s="5"/>
      <c r="B128" s="40"/>
      <c r="C128" s="11"/>
      <c r="D128" s="11"/>
      <c r="E128" s="11"/>
      <c r="F128" s="11"/>
      <c r="G128" s="11"/>
    </row>
    <row r="129" spans="1:7" ht="15">
      <c r="A129" s="5"/>
      <c r="B129" s="40"/>
      <c r="C129" s="11"/>
      <c r="D129" s="11"/>
      <c r="E129" s="11"/>
      <c r="F129" s="11"/>
      <c r="G129" s="11"/>
    </row>
    <row r="130" spans="1:7" ht="15">
      <c r="A130" s="5"/>
      <c r="B130" s="40"/>
      <c r="C130" s="11"/>
      <c r="D130" s="11"/>
      <c r="E130" s="11"/>
      <c r="F130" s="11"/>
      <c r="G130" s="11"/>
    </row>
    <row r="131" spans="1:7" ht="15">
      <c r="A131" s="5"/>
      <c r="B131" s="40"/>
      <c r="C131" s="11"/>
      <c r="D131" s="11"/>
      <c r="E131" s="11"/>
      <c r="F131" s="11"/>
      <c r="G131" s="11"/>
    </row>
    <row r="132" spans="1:7" ht="15">
      <c r="A132" s="5"/>
      <c r="B132" s="40"/>
      <c r="C132" s="11"/>
      <c r="D132" s="11"/>
      <c r="E132" s="11"/>
      <c r="F132" s="11"/>
      <c r="G132" s="11"/>
    </row>
    <row r="133" spans="1:7" ht="15">
      <c r="A133" s="5"/>
      <c r="B133" s="40"/>
      <c r="C133" s="11"/>
      <c r="D133" s="11"/>
      <c r="E133" s="11"/>
      <c r="F133" s="11"/>
      <c r="G133" s="11"/>
    </row>
    <row r="134" spans="1:7" ht="15">
      <c r="A134" s="5"/>
      <c r="B134" s="40"/>
      <c r="C134" s="11"/>
      <c r="D134" s="11"/>
      <c r="E134" s="11"/>
      <c r="F134" s="11"/>
      <c r="G134" s="11"/>
    </row>
    <row r="135" spans="1:7" ht="15">
      <c r="A135" s="5"/>
      <c r="B135" s="40"/>
      <c r="C135" s="11"/>
      <c r="D135" s="11"/>
      <c r="E135" s="11"/>
      <c r="F135" s="11"/>
      <c r="G135" s="11"/>
    </row>
    <row r="136" spans="1:7" ht="15">
      <c r="A136" s="5"/>
      <c r="B136" s="40"/>
      <c r="C136" s="11"/>
      <c r="D136" s="11"/>
      <c r="E136" s="11"/>
      <c r="F136" s="11"/>
      <c r="G136" s="11"/>
    </row>
    <row r="137" spans="1:7" ht="15">
      <c r="A137" s="5"/>
      <c r="B137" s="40"/>
      <c r="C137" s="11"/>
      <c r="D137" s="11"/>
      <c r="E137" s="11"/>
      <c r="F137" s="11"/>
      <c r="G137" s="11"/>
    </row>
    <row r="138" spans="1:7" ht="15">
      <c r="A138" s="5"/>
      <c r="B138" s="40"/>
      <c r="C138" s="11"/>
      <c r="D138" s="11"/>
      <c r="E138" s="11"/>
      <c r="F138" s="11"/>
      <c r="G138" s="11"/>
    </row>
    <row r="139" spans="1:7" ht="15">
      <c r="A139" s="5"/>
      <c r="B139" s="40"/>
      <c r="C139" s="11"/>
      <c r="D139" s="11"/>
      <c r="E139" s="11"/>
      <c r="F139" s="11"/>
      <c r="G139" s="11"/>
    </row>
    <row r="140" spans="1:7" ht="15">
      <c r="A140" s="5"/>
      <c r="B140" s="40"/>
      <c r="C140" s="11"/>
      <c r="D140" s="11"/>
      <c r="E140" s="11"/>
      <c r="F140" s="11"/>
      <c r="G140" s="11"/>
    </row>
    <row r="141" spans="1:7" ht="15">
      <c r="A141" s="5"/>
      <c r="B141" s="40"/>
      <c r="C141" s="11"/>
      <c r="D141" s="11"/>
      <c r="E141" s="11"/>
      <c r="F141" s="11"/>
      <c r="G141" s="11"/>
    </row>
    <row r="142" spans="1:7" ht="15">
      <c r="A142" s="5"/>
      <c r="B142" s="40"/>
      <c r="C142" s="11"/>
      <c r="D142" s="11"/>
      <c r="E142" s="11"/>
      <c r="F142" s="11"/>
      <c r="G142" s="11"/>
    </row>
    <row r="143" spans="1:7" ht="15">
      <c r="A143" s="5"/>
      <c r="B143" s="40"/>
      <c r="C143" s="11"/>
      <c r="D143" s="11"/>
      <c r="E143" s="11"/>
      <c r="F143" s="11"/>
      <c r="G143" s="11"/>
    </row>
    <row r="144" spans="1:7" ht="15">
      <c r="A144" s="5"/>
      <c r="B144" s="40"/>
      <c r="C144" s="11"/>
      <c r="D144" s="11"/>
      <c r="E144" s="11"/>
      <c r="F144" s="11"/>
      <c r="G144" s="11"/>
    </row>
    <row r="145" spans="1:7" ht="15">
      <c r="A145" s="5"/>
      <c r="B145" s="40"/>
      <c r="C145" s="11"/>
      <c r="D145" s="11"/>
      <c r="E145" s="11"/>
      <c r="F145" s="11"/>
      <c r="G145" s="11"/>
    </row>
    <row r="146" spans="1:7" ht="15">
      <c r="A146" s="5"/>
      <c r="B146" s="40"/>
      <c r="C146" s="11"/>
      <c r="D146" s="11"/>
      <c r="E146" s="11"/>
      <c r="F146" s="11"/>
      <c r="G146" s="11"/>
    </row>
    <row r="147" spans="1:7" ht="15">
      <c r="A147" s="5"/>
      <c r="B147" s="40"/>
      <c r="C147" s="11"/>
      <c r="D147" s="11"/>
      <c r="E147" s="11"/>
      <c r="F147" s="11"/>
      <c r="G147" s="11"/>
    </row>
    <row r="148" spans="1:7" ht="15">
      <c r="A148" s="5"/>
      <c r="B148" s="40"/>
      <c r="C148" s="11"/>
      <c r="D148" s="11"/>
      <c r="E148" s="11"/>
      <c r="F148" s="11"/>
      <c r="G148" s="11"/>
    </row>
    <row r="149" spans="1:7" ht="15">
      <c r="A149" s="5"/>
      <c r="B149" s="40"/>
      <c r="C149" s="11"/>
      <c r="D149" s="11"/>
      <c r="E149" s="11"/>
      <c r="F149" s="11"/>
      <c r="G149" s="11"/>
    </row>
    <row r="150" spans="1:7" ht="15">
      <c r="A150" s="5"/>
      <c r="B150" s="40"/>
      <c r="C150" s="11"/>
      <c r="D150" s="11"/>
      <c r="E150" s="11"/>
      <c r="F150" s="11"/>
      <c r="G150" s="11"/>
    </row>
    <row r="151" spans="1:7" ht="15">
      <c r="A151" s="5"/>
      <c r="B151" s="40"/>
      <c r="C151" s="11"/>
      <c r="D151" s="11"/>
      <c r="E151" s="11"/>
      <c r="F151" s="11"/>
      <c r="G151" s="11"/>
    </row>
    <row r="152" spans="1:7" ht="15">
      <c r="A152" s="5"/>
      <c r="B152" s="40"/>
      <c r="C152" s="11"/>
      <c r="D152" s="11"/>
      <c r="E152" s="11"/>
      <c r="F152" s="11"/>
      <c r="G152" s="11"/>
    </row>
    <row r="153" spans="1:7" ht="15">
      <c r="A153" s="5"/>
      <c r="B153" s="40"/>
      <c r="C153" s="11"/>
      <c r="D153" s="11"/>
      <c r="E153" s="11"/>
      <c r="F153" s="11"/>
      <c r="G153" s="11"/>
    </row>
    <row r="154" spans="1:7" ht="15">
      <c r="A154" s="5"/>
      <c r="B154" s="40"/>
      <c r="C154" s="11"/>
      <c r="D154" s="11"/>
      <c r="E154" s="11"/>
      <c r="F154" s="11"/>
      <c r="G154" s="11"/>
    </row>
    <row r="155" spans="1:7" ht="15">
      <c r="A155" s="5"/>
      <c r="B155" s="40"/>
      <c r="C155" s="11"/>
      <c r="D155" s="11"/>
      <c r="E155" s="11"/>
      <c r="F155" s="11"/>
      <c r="G155" s="11"/>
    </row>
    <row r="156" spans="1:7" ht="15">
      <c r="A156" s="5"/>
      <c r="B156" s="40"/>
      <c r="C156" s="11"/>
      <c r="D156" s="11"/>
      <c r="E156" s="11"/>
      <c r="F156" s="11"/>
      <c r="G156" s="11"/>
    </row>
    <row r="157" spans="1:7" ht="15">
      <c r="A157" s="5"/>
      <c r="B157" s="40"/>
      <c r="C157" s="11"/>
      <c r="D157" s="11"/>
      <c r="E157" s="11"/>
      <c r="F157" s="11"/>
      <c r="G157" s="11"/>
    </row>
    <row r="158" spans="1:7" ht="15">
      <c r="A158" s="5"/>
      <c r="B158" s="40"/>
      <c r="C158" s="11"/>
      <c r="D158" s="11"/>
      <c r="E158" s="11"/>
      <c r="F158" s="11"/>
      <c r="G158" s="11"/>
    </row>
    <row r="159" spans="1:7" ht="15">
      <c r="A159" s="5"/>
      <c r="B159" s="40"/>
      <c r="C159" s="11"/>
      <c r="D159" s="11"/>
      <c r="E159" s="11"/>
      <c r="F159" s="11"/>
      <c r="G159" s="11"/>
    </row>
    <row r="160" spans="1:7" ht="15">
      <c r="A160" s="5"/>
      <c r="B160" s="40"/>
      <c r="C160" s="11"/>
      <c r="D160" s="11"/>
      <c r="E160" s="11"/>
      <c r="F160" s="11"/>
      <c r="G160" s="11"/>
    </row>
    <row r="161" spans="1:7" ht="15">
      <c r="A161" s="5"/>
      <c r="B161" s="40"/>
      <c r="C161" s="11"/>
      <c r="D161" s="11"/>
      <c r="E161" s="11"/>
      <c r="F161" s="11"/>
      <c r="G161" s="11"/>
    </row>
    <row r="162" spans="1:7" ht="15">
      <c r="A162" s="5"/>
      <c r="B162" s="40"/>
      <c r="C162" s="11"/>
      <c r="D162" s="11"/>
      <c r="E162" s="11"/>
      <c r="F162" s="11"/>
      <c r="G162" s="11"/>
    </row>
    <row r="163" spans="1:7" ht="15">
      <c r="A163" s="5"/>
      <c r="B163" s="40"/>
      <c r="C163" s="11"/>
      <c r="D163" s="11"/>
      <c r="E163" s="11"/>
      <c r="F163" s="11"/>
      <c r="G163" s="11"/>
    </row>
    <row r="164" spans="1:7" ht="15">
      <c r="A164" s="5"/>
      <c r="B164" s="40"/>
      <c r="C164" s="11"/>
      <c r="D164" s="11"/>
      <c r="E164" s="11"/>
      <c r="F164" s="11"/>
      <c r="G164" s="11"/>
    </row>
    <row r="165" spans="1:7" ht="15">
      <c r="A165" s="5"/>
      <c r="B165" s="40"/>
      <c r="C165" s="11"/>
      <c r="D165" s="11"/>
      <c r="E165" s="11"/>
      <c r="F165" s="11"/>
      <c r="G165" s="11"/>
    </row>
    <row r="166" spans="1:7" ht="15">
      <c r="A166" s="5"/>
      <c r="B166" s="40"/>
      <c r="C166" s="11"/>
      <c r="D166" s="11"/>
      <c r="E166" s="11"/>
      <c r="F166" s="11"/>
      <c r="G166" s="11"/>
    </row>
    <row r="167" spans="1:7" ht="15">
      <c r="A167" s="5"/>
      <c r="B167" s="40"/>
      <c r="C167" s="11"/>
      <c r="D167" s="11"/>
      <c r="E167" s="11"/>
      <c r="F167" s="11"/>
      <c r="G167" s="11"/>
    </row>
    <row r="168" spans="1:7" ht="15">
      <c r="A168" s="5"/>
      <c r="B168" s="40"/>
      <c r="C168" s="11"/>
      <c r="D168" s="11"/>
      <c r="E168" s="11"/>
      <c r="F168" s="11"/>
      <c r="G168" s="11"/>
    </row>
    <row r="169" spans="1:7" ht="15">
      <c r="A169" s="5"/>
      <c r="B169" s="40"/>
      <c r="C169" s="11"/>
      <c r="D169" s="11"/>
      <c r="E169" s="11"/>
      <c r="F169" s="11"/>
      <c r="G169" s="11"/>
    </row>
    <row r="170" spans="1:7" ht="15">
      <c r="A170" s="5"/>
      <c r="B170" s="40"/>
      <c r="C170" s="11"/>
      <c r="D170" s="11"/>
      <c r="E170" s="11"/>
      <c r="F170" s="11"/>
      <c r="G170" s="11"/>
    </row>
    <row r="171" spans="1:7" ht="15">
      <c r="A171" s="5"/>
      <c r="B171" s="40"/>
      <c r="C171" s="11"/>
      <c r="D171" s="11"/>
      <c r="E171" s="11"/>
      <c r="F171" s="11"/>
      <c r="G171" s="11"/>
    </row>
    <row r="172" spans="1:7" ht="15">
      <c r="A172" s="5"/>
      <c r="B172" s="40"/>
      <c r="C172" s="11"/>
      <c r="D172" s="11"/>
      <c r="E172" s="11"/>
      <c r="F172" s="11"/>
      <c r="G172" s="11"/>
    </row>
    <row r="173" spans="1:7" ht="15">
      <c r="A173" s="5"/>
      <c r="B173" s="40"/>
      <c r="C173" s="11"/>
      <c r="D173" s="11"/>
      <c r="E173" s="11"/>
      <c r="F173" s="11"/>
      <c r="G173" s="11"/>
    </row>
    <row r="174" spans="1:7" ht="15">
      <c r="A174" s="5"/>
      <c r="B174" s="40"/>
      <c r="C174" s="11"/>
      <c r="D174" s="11"/>
      <c r="E174" s="11"/>
      <c r="F174" s="11"/>
      <c r="G174" s="11"/>
    </row>
    <row r="175" spans="1:7" ht="15">
      <c r="A175" s="5"/>
      <c r="B175" s="40"/>
      <c r="C175" s="11"/>
      <c r="D175" s="11"/>
      <c r="E175" s="11"/>
      <c r="F175" s="11"/>
      <c r="G175" s="11"/>
    </row>
    <row r="176" spans="1:7" ht="15">
      <c r="A176" s="5"/>
      <c r="B176" s="40"/>
      <c r="C176" s="11"/>
      <c r="D176" s="11"/>
      <c r="E176" s="11"/>
      <c r="F176" s="11"/>
      <c r="G176" s="11"/>
    </row>
    <row r="177" spans="1:7" ht="15">
      <c r="A177" s="5"/>
      <c r="B177" s="40"/>
      <c r="C177" s="11"/>
      <c r="D177" s="11"/>
      <c r="E177" s="11"/>
      <c r="F177" s="11"/>
      <c r="G177" s="11"/>
    </row>
    <row r="178" spans="1:7" ht="15">
      <c r="A178" s="5"/>
      <c r="B178" s="40"/>
      <c r="C178" s="11"/>
      <c r="D178" s="11"/>
      <c r="E178" s="11"/>
      <c r="F178" s="11"/>
      <c r="G178" s="11"/>
    </row>
    <row r="179" spans="1:7" ht="15">
      <c r="A179" s="5"/>
      <c r="B179" s="40"/>
      <c r="C179" s="11"/>
      <c r="D179" s="11"/>
      <c r="E179" s="11"/>
      <c r="F179" s="11"/>
      <c r="G179" s="11"/>
    </row>
    <row r="180" spans="1:7" ht="15">
      <c r="A180" s="5"/>
      <c r="B180" s="40"/>
      <c r="C180" s="11"/>
      <c r="D180" s="11"/>
      <c r="E180" s="11"/>
      <c r="F180" s="11"/>
      <c r="G180" s="11"/>
    </row>
    <row r="181" spans="1:7" ht="15">
      <c r="A181" s="5"/>
      <c r="B181" s="40"/>
      <c r="C181" s="11"/>
      <c r="D181" s="11"/>
      <c r="E181" s="11"/>
      <c r="F181" s="11"/>
      <c r="G181" s="11"/>
    </row>
    <row r="182" spans="1:7" ht="15">
      <c r="A182" s="5"/>
      <c r="B182" s="40"/>
      <c r="C182" s="11"/>
      <c r="D182" s="11"/>
      <c r="E182" s="11"/>
      <c r="F182" s="11"/>
      <c r="G182" s="11"/>
    </row>
    <row r="183" spans="1:7" ht="15">
      <c r="A183" s="5"/>
      <c r="B183" s="40"/>
      <c r="C183" s="11"/>
      <c r="D183" s="11"/>
      <c r="E183" s="11"/>
      <c r="F183" s="11"/>
      <c r="G183" s="11"/>
    </row>
    <row r="184" spans="1:7" ht="15">
      <c r="A184" s="5"/>
      <c r="B184" s="40"/>
      <c r="C184" s="11"/>
      <c r="D184" s="11"/>
      <c r="E184" s="11"/>
      <c r="F184" s="11"/>
      <c r="G184" s="11"/>
    </row>
    <row r="185" spans="1:7" ht="15">
      <c r="A185" s="5"/>
      <c r="B185" s="40"/>
      <c r="C185" s="11"/>
      <c r="D185" s="11"/>
      <c r="E185" s="11"/>
      <c r="F185" s="11"/>
      <c r="G185" s="11"/>
    </row>
    <row r="186" spans="1:7" ht="15">
      <c r="A186" s="5"/>
      <c r="B186" s="40"/>
      <c r="C186" s="11"/>
      <c r="D186" s="11"/>
      <c r="E186" s="11"/>
      <c r="F186" s="11"/>
      <c r="G186" s="11"/>
    </row>
    <row r="187" spans="1:7" ht="15">
      <c r="A187" s="5"/>
      <c r="B187" s="40"/>
      <c r="C187" s="11"/>
      <c r="D187" s="11"/>
      <c r="E187" s="11"/>
      <c r="F187" s="11"/>
      <c r="G187" s="11"/>
    </row>
    <row r="188" spans="1:7" ht="15">
      <c r="A188" s="5"/>
      <c r="B188" s="40"/>
      <c r="C188" s="11"/>
      <c r="D188" s="11"/>
      <c r="E188" s="11"/>
      <c r="F188" s="11"/>
      <c r="G188" s="11"/>
    </row>
    <row r="189" spans="1:7" ht="15">
      <c r="A189" s="5"/>
      <c r="B189" s="40"/>
      <c r="C189" s="11"/>
      <c r="D189" s="11"/>
      <c r="E189" s="11"/>
      <c r="F189" s="11"/>
      <c r="G189" s="11"/>
    </row>
    <row r="190" spans="1:7" ht="15">
      <c r="A190" s="5"/>
      <c r="B190" s="40"/>
      <c r="C190" s="11"/>
      <c r="D190" s="11"/>
      <c r="E190" s="11"/>
      <c r="F190" s="11"/>
      <c r="G190" s="11"/>
    </row>
    <row r="191" spans="1:7" ht="15">
      <c r="A191" s="5"/>
      <c r="B191" s="40"/>
      <c r="C191" s="11"/>
      <c r="D191" s="11"/>
      <c r="E191" s="11"/>
      <c r="F191" s="11"/>
      <c r="G191" s="11"/>
    </row>
    <row r="192" spans="1:7" ht="15">
      <c r="A192" s="5"/>
      <c r="B192" s="40"/>
      <c r="C192" s="11"/>
      <c r="D192" s="11"/>
      <c r="E192" s="11"/>
      <c r="F192" s="11"/>
      <c r="G192" s="11"/>
    </row>
    <row r="193" spans="1:7" ht="15">
      <c r="A193" s="5"/>
      <c r="B193" s="40"/>
      <c r="C193" s="11"/>
      <c r="D193" s="11"/>
      <c r="E193" s="11"/>
      <c r="F193" s="11"/>
      <c r="G193" s="11"/>
    </row>
    <row r="194" spans="1:7" ht="15">
      <c r="A194" s="5"/>
      <c r="B194" s="40"/>
      <c r="C194" s="11"/>
      <c r="D194" s="11"/>
      <c r="E194" s="11"/>
      <c r="F194" s="11"/>
      <c r="G194" s="11"/>
    </row>
    <row r="195" spans="1:7" ht="15">
      <c r="A195" s="5"/>
      <c r="B195" s="40"/>
      <c r="C195" s="11"/>
      <c r="D195" s="11"/>
      <c r="E195" s="11"/>
      <c r="F195" s="11"/>
      <c r="G195" s="11"/>
    </row>
    <row r="196" spans="1:7" ht="15">
      <c r="A196" s="5"/>
      <c r="B196" s="40"/>
      <c r="C196" s="11"/>
      <c r="D196" s="11"/>
      <c r="E196" s="11"/>
      <c r="F196" s="11"/>
      <c r="G196" s="11"/>
    </row>
    <row r="197" spans="1:7" ht="15">
      <c r="A197" s="5"/>
      <c r="B197" s="40"/>
      <c r="C197" s="11"/>
      <c r="D197" s="11"/>
      <c r="E197" s="11"/>
      <c r="F197" s="11"/>
      <c r="G197" s="11"/>
    </row>
    <row r="198" spans="1:7" ht="15">
      <c r="A198" s="5"/>
      <c r="B198" s="40"/>
      <c r="C198" s="11"/>
      <c r="D198" s="11"/>
      <c r="E198" s="11"/>
      <c r="F198" s="11"/>
      <c r="G198" s="11"/>
    </row>
    <row r="199" spans="1:7" ht="15">
      <c r="A199" s="5"/>
      <c r="B199" s="40"/>
      <c r="C199" s="11"/>
      <c r="D199" s="11"/>
      <c r="E199" s="11"/>
      <c r="F199" s="11"/>
      <c r="G199" s="11"/>
    </row>
    <row r="200" spans="1:7" ht="15">
      <c r="A200" s="5"/>
      <c r="B200" s="40"/>
      <c r="C200" s="11"/>
      <c r="D200" s="11"/>
      <c r="E200" s="11"/>
      <c r="F200" s="11"/>
      <c r="G200" s="11"/>
    </row>
    <row r="201" spans="1:7" ht="15">
      <c r="A201" s="5"/>
      <c r="B201" s="40"/>
      <c r="C201" s="11"/>
      <c r="D201" s="11"/>
      <c r="E201" s="11"/>
      <c r="F201" s="11"/>
      <c r="G201" s="11"/>
    </row>
    <row r="202" spans="1:7" ht="15">
      <c r="A202" s="5"/>
      <c r="B202" s="40"/>
      <c r="C202" s="11"/>
      <c r="D202" s="11"/>
      <c r="E202" s="11"/>
      <c r="F202" s="11"/>
      <c r="G202" s="11"/>
    </row>
    <row r="203" spans="1:7" ht="15">
      <c r="A203" s="5"/>
      <c r="B203" s="40"/>
      <c r="C203" s="11"/>
      <c r="D203" s="11"/>
      <c r="E203" s="11"/>
      <c r="F203" s="11"/>
      <c r="G203" s="11"/>
    </row>
    <row r="204" spans="1:7" ht="15">
      <c r="A204" s="5"/>
      <c r="B204" s="40"/>
      <c r="C204" s="11"/>
      <c r="D204" s="11"/>
      <c r="E204" s="11"/>
      <c r="F204" s="11"/>
      <c r="G204" s="11"/>
    </row>
    <row r="205" spans="1:7" ht="15">
      <c r="A205" s="5"/>
      <c r="B205" s="40"/>
      <c r="C205" s="11"/>
      <c r="D205" s="11"/>
      <c r="E205" s="11"/>
      <c r="F205" s="11"/>
      <c r="G205" s="11"/>
    </row>
    <row r="206" spans="1:7" ht="15">
      <c r="A206" s="5"/>
      <c r="B206" s="40"/>
      <c r="C206" s="11"/>
      <c r="D206" s="11"/>
      <c r="E206" s="11"/>
      <c r="F206" s="11"/>
      <c r="G206" s="11"/>
    </row>
    <row r="207" spans="1:7" ht="15">
      <c r="A207" s="5"/>
      <c r="B207" s="40"/>
      <c r="C207" s="11"/>
      <c r="D207" s="11"/>
      <c r="E207" s="11"/>
      <c r="F207" s="11"/>
      <c r="G207" s="11"/>
    </row>
    <row r="208" spans="1:7" ht="15">
      <c r="A208" s="5"/>
      <c r="B208" s="40"/>
      <c r="C208" s="11"/>
      <c r="D208" s="11"/>
      <c r="E208" s="11"/>
      <c r="F208" s="11"/>
      <c r="G208" s="11"/>
    </row>
    <row r="209" spans="1:7" ht="15">
      <c r="A209" s="5"/>
      <c r="B209" s="40"/>
      <c r="C209" s="11"/>
      <c r="D209" s="11"/>
      <c r="E209" s="11"/>
      <c r="F209" s="11"/>
      <c r="G209" s="11"/>
    </row>
    <row r="210" spans="1:7" ht="15">
      <c r="A210" s="5"/>
      <c r="B210" s="40"/>
      <c r="C210" s="11"/>
      <c r="D210" s="11"/>
      <c r="E210" s="11"/>
      <c r="F210" s="11"/>
      <c r="G210" s="11"/>
    </row>
    <row r="211" spans="1:7" ht="15">
      <c r="A211" s="5"/>
      <c r="B211" s="40"/>
      <c r="C211" s="11"/>
      <c r="D211" s="11"/>
      <c r="E211" s="11"/>
      <c r="F211" s="11"/>
      <c r="G211" s="11"/>
    </row>
    <row r="212" spans="1:7" ht="15">
      <c r="A212" s="5"/>
      <c r="B212" s="40"/>
      <c r="C212" s="11"/>
      <c r="D212" s="11"/>
      <c r="E212" s="11"/>
      <c r="F212" s="11"/>
      <c r="G212" s="11"/>
    </row>
    <row r="213" spans="1:7" ht="15">
      <c r="A213" s="5"/>
      <c r="B213" s="40"/>
      <c r="C213" s="11"/>
      <c r="D213" s="11"/>
      <c r="E213" s="11"/>
      <c r="F213" s="11"/>
      <c r="G213" s="11"/>
    </row>
    <row r="214" spans="1:7" ht="15">
      <c r="A214" s="5"/>
      <c r="B214" s="40"/>
      <c r="C214" s="11"/>
      <c r="D214" s="11"/>
      <c r="E214" s="11"/>
      <c r="F214" s="11"/>
      <c r="G214" s="11"/>
    </row>
    <row r="215" spans="1:7" ht="15">
      <c r="A215" s="5"/>
      <c r="B215" s="40"/>
      <c r="C215" s="11"/>
      <c r="D215" s="11"/>
      <c r="E215" s="11"/>
      <c r="F215" s="11"/>
      <c r="G215" s="11"/>
    </row>
    <row r="216" spans="1:7" ht="15">
      <c r="A216" s="5"/>
      <c r="B216" s="40"/>
      <c r="C216" s="11"/>
      <c r="D216" s="11"/>
      <c r="E216" s="11"/>
      <c r="F216" s="11"/>
      <c r="G216" s="11"/>
    </row>
    <row r="217" spans="1:7" ht="15">
      <c r="A217" s="5"/>
      <c r="B217" s="40"/>
      <c r="C217" s="11"/>
      <c r="D217" s="11"/>
      <c r="E217" s="11"/>
      <c r="F217" s="11"/>
      <c r="G217" s="11"/>
    </row>
    <row r="218" spans="1:7" ht="15">
      <c r="A218" s="5"/>
      <c r="B218" s="40"/>
      <c r="C218" s="11"/>
      <c r="D218" s="11"/>
      <c r="E218" s="11"/>
      <c r="F218" s="11"/>
      <c r="G218" s="11"/>
    </row>
    <row r="219" spans="1:7" ht="15">
      <c r="A219" s="5"/>
      <c r="B219" s="40"/>
      <c r="C219" s="11"/>
      <c r="D219" s="11"/>
      <c r="E219" s="11"/>
      <c r="F219" s="11"/>
      <c r="G219" s="11"/>
    </row>
    <row r="220" spans="1:7" ht="15">
      <c r="A220" s="5"/>
      <c r="B220" s="40"/>
      <c r="C220" s="11"/>
      <c r="D220" s="11"/>
      <c r="E220" s="11"/>
      <c r="F220" s="11"/>
      <c r="G220" s="11"/>
    </row>
    <row r="221" spans="1:7" ht="15">
      <c r="A221" s="5"/>
      <c r="B221" s="40"/>
      <c r="C221" s="11"/>
      <c r="D221" s="11"/>
      <c r="E221" s="11"/>
      <c r="F221" s="11"/>
      <c r="G221" s="11"/>
    </row>
    <row r="222" spans="1:7" ht="15">
      <c r="A222" s="5"/>
      <c r="B222" s="40"/>
      <c r="C222" s="11"/>
      <c r="D222" s="11"/>
      <c r="E222" s="11"/>
      <c r="F222" s="11"/>
      <c r="G222" s="11"/>
    </row>
    <row r="223" spans="1:7" ht="15">
      <c r="A223" s="5"/>
      <c r="B223" s="40"/>
      <c r="C223" s="11"/>
      <c r="D223" s="11"/>
      <c r="E223" s="11"/>
      <c r="F223" s="11"/>
      <c r="G223" s="11"/>
    </row>
    <row r="224" spans="1:7" ht="15">
      <c r="A224" s="5"/>
      <c r="B224" s="40"/>
      <c r="C224" s="11"/>
      <c r="D224" s="11"/>
      <c r="E224" s="11"/>
      <c r="F224" s="11"/>
      <c r="G224" s="11"/>
    </row>
    <row r="225" spans="1:7" ht="15">
      <c r="A225" s="5"/>
      <c r="B225" s="40"/>
      <c r="C225" s="11"/>
      <c r="D225" s="11"/>
      <c r="E225" s="11"/>
      <c r="F225" s="11"/>
      <c r="G225" s="11"/>
    </row>
    <row r="226" spans="1:7" ht="15">
      <c r="A226" s="5"/>
      <c r="B226" s="40"/>
      <c r="C226" s="11"/>
      <c r="D226" s="11"/>
      <c r="E226" s="11"/>
      <c r="F226" s="11"/>
      <c r="G226" s="11"/>
    </row>
    <row r="227" spans="1:7" ht="15">
      <c r="A227" s="5"/>
      <c r="B227" s="40"/>
      <c r="C227" s="11"/>
      <c r="D227" s="11"/>
      <c r="E227" s="11"/>
      <c r="F227" s="11"/>
      <c r="G227" s="11"/>
    </row>
    <row r="228" spans="1:7" ht="15">
      <c r="A228" s="5"/>
      <c r="B228" s="40"/>
      <c r="C228" s="11"/>
      <c r="D228" s="11"/>
      <c r="E228" s="11"/>
      <c r="F228" s="11"/>
      <c r="G228" s="11"/>
    </row>
    <row r="229" spans="1:7" ht="15">
      <c r="A229" s="5"/>
      <c r="B229" s="40"/>
      <c r="C229" s="11"/>
      <c r="D229" s="11"/>
      <c r="E229" s="11"/>
      <c r="F229" s="11"/>
      <c r="G229" s="11"/>
    </row>
    <row r="230" spans="1:7" ht="15">
      <c r="A230" s="5"/>
      <c r="B230" s="40"/>
      <c r="C230" s="11"/>
      <c r="D230" s="11"/>
      <c r="E230" s="11"/>
      <c r="F230" s="11"/>
      <c r="G230" s="11"/>
    </row>
    <row r="231" spans="1:7" ht="15">
      <c r="A231" s="5"/>
      <c r="B231" s="40"/>
      <c r="C231" s="11"/>
      <c r="D231" s="11"/>
      <c r="E231" s="11"/>
      <c r="F231" s="11"/>
      <c r="G231" s="11"/>
    </row>
    <row r="232" spans="1:7" ht="15">
      <c r="A232" s="5"/>
      <c r="B232" s="40"/>
      <c r="C232" s="11"/>
      <c r="D232" s="11"/>
      <c r="E232" s="11"/>
      <c r="F232" s="11"/>
      <c r="G232" s="11"/>
    </row>
    <row r="233" spans="1:7" ht="15">
      <c r="A233" s="5"/>
      <c r="B233" s="40"/>
      <c r="C233" s="11"/>
      <c r="D233" s="11"/>
      <c r="E233" s="11"/>
      <c r="F233" s="11"/>
      <c r="G233" s="11"/>
    </row>
    <row r="234" spans="1:7" ht="15">
      <c r="A234" s="5"/>
      <c r="B234" s="40"/>
      <c r="C234" s="11"/>
      <c r="D234" s="11"/>
      <c r="E234" s="11"/>
      <c r="F234" s="11"/>
      <c r="G234" s="11"/>
    </row>
    <row r="235" spans="1:7" ht="15">
      <c r="A235" s="5"/>
      <c r="B235" s="40"/>
      <c r="C235" s="11"/>
      <c r="D235" s="11"/>
      <c r="E235" s="11"/>
      <c r="F235" s="11"/>
      <c r="G235" s="11"/>
    </row>
    <row r="236" spans="1:7" ht="15">
      <c r="A236" s="5"/>
      <c r="B236" s="40"/>
      <c r="C236" s="11"/>
      <c r="D236" s="11"/>
      <c r="E236" s="11"/>
      <c r="F236" s="11"/>
      <c r="G236" s="11"/>
    </row>
    <row r="237" spans="1:7" ht="15">
      <c r="A237" s="5"/>
      <c r="B237" s="40"/>
      <c r="C237" s="11"/>
      <c r="D237" s="11"/>
      <c r="E237" s="11"/>
      <c r="F237" s="11"/>
      <c r="G237" s="11"/>
    </row>
    <row r="238" spans="1:7" ht="15">
      <c r="A238" s="5"/>
      <c r="B238" s="40"/>
      <c r="C238" s="11"/>
      <c r="D238" s="11"/>
      <c r="E238" s="11"/>
      <c r="F238" s="11"/>
      <c r="G238" s="11"/>
    </row>
    <row r="239" spans="1:7" ht="15">
      <c r="A239" s="5"/>
      <c r="B239" s="40"/>
      <c r="C239" s="11"/>
      <c r="D239" s="11"/>
      <c r="E239" s="11"/>
      <c r="F239" s="11"/>
      <c r="G239" s="11"/>
    </row>
    <row r="240" spans="1:7" ht="15">
      <c r="A240" s="5"/>
      <c r="B240" s="40"/>
      <c r="C240" s="11"/>
      <c r="D240" s="11"/>
      <c r="E240" s="11"/>
      <c r="F240" s="11"/>
      <c r="G240" s="11"/>
    </row>
    <row r="241" spans="1:7" ht="15">
      <c r="A241" s="5"/>
      <c r="B241" s="40"/>
      <c r="C241" s="11"/>
      <c r="D241" s="11"/>
      <c r="E241" s="11"/>
      <c r="F241" s="11"/>
      <c r="G241" s="11"/>
    </row>
    <row r="242" spans="1:7" ht="15">
      <c r="A242" s="5"/>
      <c r="B242" s="40"/>
      <c r="C242" s="11"/>
      <c r="D242" s="11"/>
      <c r="E242" s="11"/>
      <c r="F242" s="11"/>
      <c r="G242" s="11"/>
    </row>
    <row r="243" spans="1:7" ht="15">
      <c r="A243" s="5"/>
      <c r="B243" s="40"/>
      <c r="C243" s="11"/>
      <c r="D243" s="11"/>
      <c r="E243" s="11"/>
      <c r="F243" s="11"/>
      <c r="G243" s="11"/>
    </row>
    <row r="244" spans="1:7" ht="15">
      <c r="A244" s="5"/>
      <c r="B244" s="40"/>
      <c r="C244" s="11"/>
      <c r="D244" s="11"/>
      <c r="E244" s="11"/>
      <c r="F244" s="11"/>
      <c r="G244" s="11"/>
    </row>
    <row r="245" spans="1:7" ht="15">
      <c r="A245" s="5"/>
      <c r="B245" s="40"/>
      <c r="C245" s="11"/>
      <c r="D245" s="11"/>
      <c r="E245" s="11"/>
      <c r="F245" s="11"/>
      <c r="G245" s="11"/>
    </row>
    <row r="246" spans="1:7" ht="15">
      <c r="A246" s="5"/>
      <c r="B246" s="40"/>
      <c r="C246" s="11"/>
      <c r="D246" s="11"/>
      <c r="E246" s="11"/>
      <c r="F246" s="11"/>
      <c r="G246" s="11"/>
    </row>
    <row r="247" spans="1:7" ht="15">
      <c r="A247" s="5"/>
      <c r="B247" s="40"/>
      <c r="C247" s="11"/>
      <c r="D247" s="11"/>
      <c r="E247" s="11"/>
      <c r="F247" s="11"/>
      <c r="G247" s="11"/>
    </row>
    <row r="248" spans="1:7" ht="15">
      <c r="A248" s="5"/>
      <c r="B248" s="40"/>
      <c r="C248" s="11"/>
      <c r="D248" s="11"/>
      <c r="E248" s="11"/>
      <c r="F248" s="11"/>
      <c r="G248" s="11"/>
    </row>
    <row r="249" spans="1:7" ht="15">
      <c r="A249" s="5"/>
      <c r="B249" s="40"/>
      <c r="C249" s="11"/>
      <c r="D249" s="11"/>
      <c r="E249" s="11"/>
      <c r="F249" s="11"/>
      <c r="G249" s="11"/>
    </row>
    <row r="250" spans="1:7" ht="15">
      <c r="A250" s="5"/>
      <c r="B250" s="40"/>
      <c r="C250" s="11"/>
      <c r="D250" s="11"/>
      <c r="E250" s="11"/>
      <c r="F250" s="11"/>
      <c r="G250" s="11"/>
    </row>
    <row r="251" spans="1:7" ht="15">
      <c r="A251" s="5"/>
      <c r="B251" s="40"/>
      <c r="C251" s="11"/>
      <c r="D251" s="11"/>
      <c r="E251" s="11"/>
      <c r="F251" s="11"/>
      <c r="G251" s="11"/>
    </row>
    <row r="252" spans="1:7" ht="15">
      <c r="A252" s="5"/>
      <c r="B252" s="40"/>
      <c r="C252" s="11"/>
      <c r="D252" s="11"/>
      <c r="E252" s="11"/>
      <c r="F252" s="11"/>
      <c r="G252" s="11"/>
    </row>
    <row r="253" spans="1:7" ht="15">
      <c r="A253" s="5"/>
      <c r="B253" s="40"/>
      <c r="C253" s="11"/>
      <c r="D253" s="11"/>
      <c r="E253" s="11"/>
      <c r="F253" s="11"/>
      <c r="G253" s="11"/>
    </row>
    <row r="254" spans="1:7" ht="15">
      <c r="A254" s="5"/>
      <c r="B254" s="40"/>
      <c r="C254" s="11"/>
      <c r="D254" s="11"/>
      <c r="E254" s="11"/>
      <c r="F254" s="11"/>
      <c r="G254" s="11"/>
    </row>
    <row r="255" spans="1:7" ht="15">
      <c r="A255" s="5"/>
      <c r="B255" s="40"/>
      <c r="C255" s="11"/>
      <c r="D255" s="11"/>
      <c r="E255" s="11"/>
      <c r="F255" s="11"/>
      <c r="G255" s="11"/>
    </row>
    <row r="256" spans="1:7" ht="15">
      <c r="A256" s="5"/>
      <c r="B256" s="40"/>
      <c r="C256" s="11"/>
      <c r="D256" s="11"/>
      <c r="E256" s="11"/>
      <c r="F256" s="11"/>
      <c r="G256" s="11"/>
    </row>
    <row r="257" spans="1:7" ht="15">
      <c r="A257" s="5"/>
      <c r="B257" s="40"/>
      <c r="C257" s="11"/>
      <c r="D257" s="11"/>
      <c r="E257" s="11"/>
      <c r="F257" s="11"/>
      <c r="G257" s="11"/>
    </row>
    <row r="258" spans="1:7" ht="15">
      <c r="A258" s="5"/>
      <c r="B258" s="40"/>
      <c r="C258" s="11"/>
      <c r="D258" s="11"/>
      <c r="E258" s="11"/>
      <c r="F258" s="11"/>
      <c r="G258" s="11"/>
    </row>
    <row r="259" spans="1:7" ht="15">
      <c r="A259" s="5"/>
      <c r="B259" s="40"/>
      <c r="C259" s="11"/>
      <c r="D259" s="11"/>
      <c r="E259" s="11"/>
      <c r="F259" s="11"/>
      <c r="G259" s="11"/>
    </row>
    <row r="260" spans="1:7" ht="15">
      <c r="A260" s="5"/>
      <c r="B260" s="40"/>
      <c r="C260" s="11"/>
      <c r="D260" s="11"/>
      <c r="E260" s="11"/>
      <c r="F260" s="11"/>
      <c r="G260" s="11"/>
    </row>
    <row r="261" spans="1:7" ht="15">
      <c r="A261" s="5"/>
      <c r="B261" s="40"/>
      <c r="C261" s="11"/>
      <c r="D261" s="11"/>
      <c r="E261" s="11"/>
      <c r="F261" s="11"/>
      <c r="G261" s="11"/>
    </row>
    <row r="262" spans="1:7" ht="15">
      <c r="A262" s="5"/>
      <c r="B262" s="40"/>
      <c r="C262" s="11"/>
      <c r="D262" s="11"/>
      <c r="E262" s="11"/>
      <c r="F262" s="11"/>
      <c r="G262" s="11"/>
    </row>
    <row r="263" spans="1:7" ht="15">
      <c r="A263" s="5"/>
      <c r="B263" s="40"/>
      <c r="C263" s="11"/>
      <c r="D263" s="11"/>
      <c r="E263" s="11"/>
      <c r="F263" s="11"/>
      <c r="G263" s="11"/>
    </row>
    <row r="264" spans="1:7" ht="15">
      <c r="A264" s="5"/>
      <c r="B264" s="40"/>
      <c r="C264" s="11"/>
      <c r="D264" s="11"/>
      <c r="E264" s="11"/>
      <c r="F264" s="11"/>
      <c r="G264" s="11"/>
    </row>
    <row r="265" spans="1:7" ht="15">
      <c r="A265" s="5"/>
      <c r="B265" s="40"/>
      <c r="C265" s="11"/>
      <c r="D265" s="11"/>
      <c r="E265" s="11"/>
      <c r="F265" s="11"/>
      <c r="G265" s="11"/>
    </row>
    <row r="266" spans="1:7" ht="15">
      <c r="A266" s="5"/>
      <c r="B266" s="40"/>
      <c r="C266" s="11"/>
      <c r="D266" s="11"/>
      <c r="E266" s="11"/>
      <c r="F266" s="11"/>
      <c r="G266" s="11"/>
    </row>
    <row r="267" spans="1:7" ht="15">
      <c r="A267" s="5"/>
      <c r="B267" s="40"/>
      <c r="C267" s="11"/>
      <c r="D267" s="11"/>
      <c r="E267" s="11"/>
      <c r="F267" s="11"/>
      <c r="G267" s="11"/>
    </row>
    <row r="268" spans="1:7" ht="15">
      <c r="A268" s="5"/>
      <c r="B268" s="40"/>
      <c r="C268" s="11"/>
      <c r="D268" s="11"/>
      <c r="E268" s="11"/>
      <c r="F268" s="11"/>
      <c r="G268" s="11"/>
    </row>
    <row r="269" spans="1:7" ht="15">
      <c r="A269" s="5"/>
      <c r="B269" s="40"/>
      <c r="C269" s="11"/>
      <c r="D269" s="11"/>
      <c r="E269" s="11"/>
      <c r="F269" s="11"/>
      <c r="G269" s="11"/>
    </row>
    <row r="270" spans="1:7" ht="15">
      <c r="A270" s="5"/>
      <c r="B270" s="40"/>
      <c r="C270" s="11"/>
      <c r="D270" s="11"/>
      <c r="E270" s="11"/>
      <c r="F270" s="11"/>
      <c r="G270" s="11"/>
    </row>
    <row r="271" spans="1:7" ht="15">
      <c r="A271" s="5"/>
      <c r="B271" s="40"/>
      <c r="C271" s="11"/>
      <c r="D271" s="11"/>
      <c r="E271" s="11"/>
      <c r="F271" s="11"/>
      <c r="G271" s="11"/>
    </row>
    <row r="272" spans="1:7" ht="15">
      <c r="A272" s="5"/>
      <c r="B272" s="40"/>
      <c r="C272" s="11"/>
      <c r="D272" s="11"/>
      <c r="E272" s="11"/>
      <c r="F272" s="11"/>
      <c r="G272" s="11"/>
    </row>
    <row r="273" spans="1:7" ht="15">
      <c r="A273" s="5"/>
      <c r="B273" s="40"/>
      <c r="C273" s="11"/>
      <c r="D273" s="11"/>
      <c r="E273" s="11"/>
      <c r="F273" s="11"/>
      <c r="G273" s="11"/>
    </row>
    <row r="274" spans="1:7" ht="15">
      <c r="A274" s="5"/>
      <c r="B274" s="40"/>
      <c r="C274" s="11"/>
      <c r="D274" s="11"/>
      <c r="E274" s="11"/>
      <c r="F274" s="11"/>
      <c r="G274" s="11"/>
    </row>
    <row r="275" spans="1:7" ht="15">
      <c r="A275" s="5"/>
      <c r="B275" s="40"/>
      <c r="C275" s="11"/>
      <c r="D275" s="11"/>
      <c r="E275" s="11"/>
      <c r="F275" s="11"/>
      <c r="G275" s="11"/>
    </row>
    <row r="276" spans="1:7" ht="15">
      <c r="A276" s="5"/>
      <c r="B276" s="40"/>
      <c r="C276" s="11"/>
      <c r="D276" s="11"/>
      <c r="E276" s="11"/>
      <c r="F276" s="11"/>
      <c r="G276" s="11"/>
    </row>
    <row r="277" spans="1:7" ht="15">
      <c r="A277" s="5"/>
      <c r="B277" s="40"/>
      <c r="C277" s="11"/>
      <c r="D277" s="11"/>
      <c r="E277" s="11"/>
      <c r="F277" s="11"/>
      <c r="G277" s="11"/>
    </row>
    <row r="278" spans="1:7" ht="15">
      <c r="A278" s="5"/>
      <c r="B278" s="40"/>
      <c r="C278" s="11"/>
      <c r="D278" s="11"/>
      <c r="E278" s="11"/>
      <c r="F278" s="11"/>
      <c r="G278" s="11"/>
    </row>
    <row r="279" spans="1:7" ht="15">
      <c r="A279" s="5"/>
      <c r="B279" s="40"/>
      <c r="C279" s="11"/>
      <c r="D279" s="11"/>
      <c r="E279" s="11"/>
      <c r="F279" s="11"/>
      <c r="G279" s="11"/>
    </row>
    <row r="280" spans="1:7" ht="15">
      <c r="A280" s="5"/>
      <c r="B280" s="40"/>
      <c r="C280" s="11"/>
      <c r="D280" s="11"/>
      <c r="E280" s="11"/>
      <c r="F280" s="11"/>
      <c r="G280" s="11"/>
    </row>
    <row r="281" spans="1:7" ht="15">
      <c r="A281" s="5"/>
      <c r="B281" s="40"/>
      <c r="C281" s="11"/>
      <c r="D281" s="11"/>
      <c r="E281" s="11"/>
      <c r="F281" s="11"/>
      <c r="G281" s="11"/>
    </row>
    <row r="282" spans="1:7" ht="15">
      <c r="A282" s="5"/>
      <c r="B282" s="40"/>
      <c r="C282" s="11"/>
      <c r="D282" s="11"/>
      <c r="E282" s="11"/>
      <c r="F282" s="11"/>
      <c r="G282" s="11"/>
    </row>
    <row r="283" spans="1:7" ht="15">
      <c r="A283" s="5"/>
      <c r="B283" s="40"/>
      <c r="C283" s="11"/>
      <c r="D283" s="11"/>
      <c r="E283" s="11"/>
      <c r="F283" s="11"/>
      <c r="G283" s="11"/>
    </row>
    <row r="284" spans="1:7" ht="15">
      <c r="A284" s="5"/>
      <c r="B284" s="40"/>
      <c r="C284" s="11"/>
      <c r="D284" s="11"/>
      <c r="E284" s="11"/>
      <c r="F284" s="11"/>
      <c r="G284" s="11"/>
    </row>
    <row r="285" spans="1:7" ht="15">
      <c r="A285" s="5"/>
      <c r="B285" s="40"/>
      <c r="C285" s="11"/>
      <c r="D285" s="11"/>
      <c r="E285" s="11"/>
      <c r="F285" s="11"/>
      <c r="G285" s="11"/>
    </row>
    <row r="286" spans="1:7" ht="15">
      <c r="A286" s="5"/>
      <c r="B286" s="40"/>
      <c r="C286" s="11"/>
      <c r="D286" s="11"/>
      <c r="E286" s="11"/>
      <c r="F286" s="11"/>
      <c r="G286" s="11"/>
    </row>
    <row r="287" spans="1:7" ht="15">
      <c r="A287" s="5"/>
      <c r="B287" s="40"/>
      <c r="C287" s="11"/>
      <c r="D287" s="11"/>
      <c r="E287" s="11"/>
      <c r="F287" s="11"/>
      <c r="G287" s="11"/>
    </row>
    <row r="288" spans="1:7" ht="15">
      <c r="A288" s="5"/>
      <c r="B288" s="40"/>
      <c r="C288" s="11"/>
      <c r="D288" s="11"/>
      <c r="E288" s="11"/>
      <c r="F288" s="11"/>
      <c r="G288" s="11"/>
    </row>
    <row r="289" spans="1:7" ht="15">
      <c r="A289" s="5"/>
      <c r="B289" s="40"/>
      <c r="C289" s="11"/>
      <c r="D289" s="11"/>
      <c r="E289" s="11"/>
      <c r="F289" s="11"/>
      <c r="G289" s="11"/>
    </row>
    <row r="290" spans="1:7" ht="15">
      <c r="A290" s="5"/>
      <c r="B290" s="40"/>
      <c r="C290" s="11"/>
      <c r="D290" s="11"/>
      <c r="E290" s="11"/>
      <c r="F290" s="11"/>
      <c r="G290" s="11"/>
    </row>
    <row r="291" spans="1:7" ht="15">
      <c r="A291" s="5"/>
      <c r="B291" s="40"/>
      <c r="C291" s="11"/>
      <c r="D291" s="11"/>
      <c r="E291" s="11"/>
      <c r="F291" s="11"/>
      <c r="G291" s="11"/>
    </row>
    <row r="292" spans="1:7" ht="15">
      <c r="A292" s="5"/>
      <c r="B292" s="40"/>
      <c r="C292" s="11"/>
      <c r="D292" s="11"/>
      <c r="E292" s="11"/>
      <c r="F292" s="11"/>
      <c r="G292" s="11"/>
    </row>
    <row r="293" spans="1:7" ht="15">
      <c r="A293" s="5"/>
      <c r="B293" s="40"/>
      <c r="C293" s="11"/>
      <c r="D293" s="11"/>
      <c r="E293" s="11"/>
      <c r="F293" s="11"/>
      <c r="G293" s="11"/>
    </row>
    <row r="294" spans="1:7" ht="15">
      <c r="A294" s="5"/>
      <c r="B294" s="40"/>
      <c r="C294" s="11"/>
      <c r="D294" s="11"/>
      <c r="E294" s="11"/>
      <c r="F294" s="11"/>
      <c r="G294" s="11"/>
    </row>
    <row r="295" spans="1:7" ht="15">
      <c r="A295" s="5"/>
      <c r="B295" s="40"/>
      <c r="C295" s="11"/>
      <c r="D295" s="11"/>
      <c r="E295" s="11"/>
      <c r="F295" s="11"/>
      <c r="G295" s="11"/>
    </row>
    <row r="296" spans="1:7" ht="15">
      <c r="A296" s="5"/>
      <c r="B296" s="40"/>
      <c r="C296" s="11"/>
      <c r="D296" s="11"/>
      <c r="E296" s="11"/>
      <c r="F296" s="11"/>
      <c r="G296" s="11"/>
    </row>
    <row r="297" spans="1:7" ht="15">
      <c r="A297" s="5"/>
      <c r="B297" s="40"/>
      <c r="C297" s="11"/>
      <c r="D297" s="11"/>
      <c r="E297" s="11"/>
      <c r="F297" s="11"/>
      <c r="G297" s="11"/>
    </row>
    <row r="298" spans="1:7" ht="15">
      <c r="A298" s="5"/>
      <c r="B298" s="40"/>
      <c r="C298" s="11"/>
      <c r="D298" s="11"/>
      <c r="E298" s="11"/>
      <c r="F298" s="11"/>
      <c r="G298" s="11"/>
    </row>
    <row r="299" spans="1:7" ht="15">
      <c r="A299" s="5"/>
      <c r="B299" s="40"/>
      <c r="C299" s="11"/>
      <c r="D299" s="11"/>
      <c r="E299" s="11"/>
      <c r="F299" s="11"/>
      <c r="G299" s="11"/>
    </row>
    <row r="300" spans="1:7" ht="15">
      <c r="A300" s="5"/>
      <c r="B300" s="40"/>
      <c r="C300" s="11"/>
      <c r="D300" s="11"/>
      <c r="E300" s="11"/>
      <c r="F300" s="11"/>
      <c r="G300" s="11"/>
    </row>
    <row r="301" spans="1:7" ht="15">
      <c r="A301" s="5"/>
      <c r="B301" s="40"/>
      <c r="C301" s="11"/>
      <c r="D301" s="11"/>
      <c r="E301" s="11"/>
      <c r="F301" s="11"/>
      <c r="G301" s="11"/>
    </row>
    <row r="302" spans="1:7" ht="15">
      <c r="A302" s="5"/>
      <c r="B302" s="40"/>
      <c r="C302" s="11"/>
      <c r="D302" s="11"/>
      <c r="E302" s="11"/>
      <c r="F302" s="11"/>
      <c r="G302" s="11"/>
    </row>
    <row r="303" spans="1:7" ht="15">
      <c r="A303" s="5"/>
      <c r="B303" s="40"/>
      <c r="C303" s="11"/>
      <c r="D303" s="11"/>
      <c r="E303" s="11"/>
      <c r="F303" s="11"/>
      <c r="G303" s="11"/>
    </row>
    <row r="304" spans="1:7" ht="15">
      <c r="A304" s="5"/>
      <c r="B304" s="40"/>
      <c r="C304" s="11"/>
      <c r="D304" s="11"/>
      <c r="E304" s="11"/>
      <c r="F304" s="11"/>
      <c r="G304" s="11"/>
    </row>
    <row r="305" spans="1:7" ht="15">
      <c r="A305" s="5"/>
      <c r="B305" s="40"/>
      <c r="C305" s="11"/>
      <c r="D305" s="11"/>
      <c r="E305" s="11"/>
      <c r="F305" s="11"/>
      <c r="G305" s="11"/>
    </row>
    <row r="306" spans="1:7" ht="15">
      <c r="A306" s="5"/>
      <c r="B306" s="40"/>
      <c r="C306" s="11"/>
      <c r="D306" s="11"/>
      <c r="E306" s="11"/>
      <c r="F306" s="11"/>
      <c r="G306" s="11"/>
    </row>
    <row r="307" spans="1:7" ht="15">
      <c r="A307" s="5"/>
      <c r="B307" s="40"/>
      <c r="C307" s="11"/>
      <c r="D307" s="11"/>
      <c r="E307" s="11"/>
      <c r="F307" s="11"/>
      <c r="G307" s="11"/>
    </row>
    <row r="308" spans="1:7" ht="15">
      <c r="A308" s="5"/>
      <c r="B308" s="40"/>
      <c r="C308" s="11"/>
      <c r="D308" s="11"/>
      <c r="E308" s="11"/>
      <c r="F308" s="11"/>
      <c r="G308" s="11"/>
    </row>
    <row r="309" spans="1:7" ht="15">
      <c r="A309" s="5"/>
      <c r="B309" s="40"/>
      <c r="C309" s="11"/>
      <c r="D309" s="11"/>
      <c r="E309" s="11"/>
      <c r="F309" s="11"/>
      <c r="G309" s="11"/>
    </row>
    <row r="310" spans="1:7" ht="15">
      <c r="A310" s="5"/>
      <c r="B310" s="40"/>
      <c r="C310" s="11"/>
      <c r="D310" s="11"/>
      <c r="E310" s="11"/>
      <c r="F310" s="11"/>
      <c r="G310" s="11"/>
    </row>
    <row r="311" spans="1:7" ht="15">
      <c r="A311" s="5"/>
      <c r="B311" s="40"/>
      <c r="C311" s="11"/>
      <c r="D311" s="11"/>
      <c r="E311" s="11"/>
      <c r="F311" s="11"/>
      <c r="G311" s="11"/>
    </row>
    <row r="312" spans="1:7" ht="15">
      <c r="A312" s="5"/>
      <c r="B312" s="40"/>
      <c r="C312" s="11"/>
      <c r="D312" s="11"/>
      <c r="E312" s="11"/>
      <c r="F312" s="11"/>
      <c r="G312" s="11"/>
    </row>
    <row r="313" spans="1:7" ht="15">
      <c r="A313" s="5"/>
      <c r="B313" s="40"/>
      <c r="C313" s="11"/>
      <c r="D313" s="11"/>
      <c r="E313" s="11"/>
      <c r="F313" s="11"/>
      <c r="G313" s="11"/>
    </row>
    <row r="314" spans="1:7" ht="15">
      <c r="A314" s="5"/>
      <c r="B314" s="40"/>
      <c r="C314" s="11"/>
      <c r="D314" s="11"/>
      <c r="E314" s="11"/>
      <c r="F314" s="11"/>
      <c r="G314" s="11"/>
    </row>
    <row r="315" spans="1:7" ht="15">
      <c r="A315" s="5"/>
      <c r="B315" s="40"/>
      <c r="C315" s="11"/>
      <c r="D315" s="11"/>
      <c r="E315" s="11"/>
      <c r="F315" s="11"/>
      <c r="G315" s="11"/>
    </row>
    <row r="316" spans="1:7" ht="15">
      <c r="A316" s="5"/>
      <c r="B316" s="40"/>
      <c r="C316" s="11"/>
      <c r="D316" s="11"/>
      <c r="E316" s="11"/>
      <c r="F316" s="11"/>
      <c r="G316" s="11"/>
    </row>
    <row r="317" spans="1:7" ht="15">
      <c r="A317" s="5"/>
      <c r="B317" s="40"/>
      <c r="C317" s="11"/>
      <c r="D317" s="11"/>
      <c r="E317" s="11"/>
      <c r="F317" s="11"/>
      <c r="G317" s="11"/>
    </row>
    <row r="318" spans="1:7" ht="15">
      <c r="A318" s="5"/>
      <c r="B318" s="40"/>
      <c r="C318" s="11"/>
      <c r="D318" s="11"/>
      <c r="E318" s="11"/>
      <c r="F318" s="11"/>
      <c r="G318" s="11"/>
    </row>
    <row r="319" spans="1:7" ht="15">
      <c r="A319" s="5"/>
      <c r="B319" s="40"/>
      <c r="C319" s="11"/>
      <c r="D319" s="11"/>
      <c r="E319" s="11"/>
      <c r="F319" s="11"/>
      <c r="G319" s="11"/>
    </row>
    <row r="320" spans="1:7" ht="15">
      <c r="A320" s="5"/>
      <c r="B320" s="40"/>
      <c r="C320" s="11"/>
      <c r="D320" s="11"/>
      <c r="E320" s="11"/>
      <c r="F320" s="11"/>
      <c r="G320" s="11"/>
    </row>
    <row r="321" spans="1:7" ht="15">
      <c r="A321" s="5"/>
      <c r="B321" s="40"/>
      <c r="C321" s="11"/>
      <c r="D321" s="11"/>
      <c r="E321" s="11"/>
      <c r="F321" s="11"/>
      <c r="G321" s="11"/>
    </row>
    <row r="322" spans="1:7" ht="15">
      <c r="A322" s="5"/>
      <c r="B322" s="40"/>
      <c r="C322" s="11"/>
      <c r="D322" s="11"/>
      <c r="E322" s="11"/>
      <c r="F322" s="11"/>
      <c r="G322" s="11"/>
    </row>
    <row r="323" spans="1:7" ht="15">
      <c r="A323" s="5"/>
      <c r="B323" s="40"/>
      <c r="C323" s="11"/>
      <c r="D323" s="11"/>
      <c r="E323" s="11"/>
      <c r="F323" s="11"/>
      <c r="G323" s="11"/>
    </row>
    <row r="324" spans="1:7" ht="15">
      <c r="A324" s="5"/>
      <c r="B324" s="40"/>
      <c r="C324" s="11"/>
      <c r="D324" s="11"/>
      <c r="E324" s="11"/>
      <c r="F324" s="11"/>
      <c r="G324" s="11"/>
    </row>
    <row r="325" spans="1:7" ht="15">
      <c r="A325" s="5"/>
      <c r="B325" s="40"/>
      <c r="C325" s="11"/>
      <c r="D325" s="11"/>
      <c r="E325" s="11"/>
      <c r="F325" s="11"/>
      <c r="G325" s="11"/>
    </row>
    <row r="326" spans="1:7" ht="15">
      <c r="A326" s="5"/>
      <c r="B326" s="40"/>
      <c r="C326" s="11"/>
      <c r="D326" s="11"/>
      <c r="E326" s="11"/>
      <c r="F326" s="11"/>
      <c r="G326" s="11"/>
    </row>
    <row r="327" spans="1:7" ht="15">
      <c r="A327" s="5"/>
      <c r="B327" s="40"/>
      <c r="C327" s="11"/>
      <c r="D327" s="11"/>
      <c r="E327" s="11"/>
      <c r="F327" s="11"/>
      <c r="G327" s="11"/>
    </row>
    <row r="328" spans="1:7" ht="15">
      <c r="A328" s="5"/>
      <c r="B328" s="40"/>
      <c r="C328" s="11"/>
      <c r="D328" s="11"/>
      <c r="E328" s="11"/>
      <c r="F328" s="11"/>
      <c r="G328" s="11"/>
    </row>
    <row r="329" spans="1:7" ht="15">
      <c r="A329" s="5"/>
      <c r="B329" s="40"/>
      <c r="C329" s="11"/>
      <c r="D329" s="11"/>
      <c r="E329" s="11"/>
      <c r="F329" s="11"/>
      <c r="G329" s="11"/>
    </row>
    <row r="330" spans="1:7" ht="15">
      <c r="A330" s="5"/>
      <c r="B330" s="40"/>
      <c r="C330" s="11"/>
      <c r="D330" s="11"/>
      <c r="E330" s="11"/>
      <c r="F330" s="11"/>
      <c r="G330" s="11"/>
    </row>
    <row r="331" spans="1:7" ht="15">
      <c r="A331" s="5"/>
      <c r="B331" s="40"/>
      <c r="C331" s="11"/>
      <c r="D331" s="11"/>
      <c r="E331" s="11"/>
      <c r="F331" s="11"/>
      <c r="G331" s="11"/>
    </row>
    <row r="332" spans="1:7" ht="15">
      <c r="A332" s="5"/>
      <c r="B332" s="40"/>
      <c r="C332" s="11"/>
      <c r="D332" s="11"/>
      <c r="E332" s="11"/>
      <c r="F332" s="11"/>
      <c r="G332" s="11"/>
    </row>
    <row r="333" spans="1:7" ht="15">
      <c r="A333" s="5"/>
      <c r="B333" s="40"/>
      <c r="C333" s="11"/>
      <c r="D333" s="11"/>
      <c r="E333" s="11"/>
      <c r="F333" s="11"/>
      <c r="G333" s="11"/>
    </row>
    <row r="334" spans="1:7" ht="15">
      <c r="A334" s="5"/>
      <c r="B334" s="40"/>
      <c r="C334" s="11"/>
      <c r="D334" s="11"/>
      <c r="E334" s="11"/>
      <c r="F334" s="11"/>
      <c r="G334" s="11"/>
    </row>
    <row r="335" spans="1:7" ht="15">
      <c r="A335" s="5"/>
      <c r="B335" s="40"/>
      <c r="C335" s="11"/>
      <c r="D335" s="11"/>
      <c r="E335" s="11"/>
      <c r="F335" s="11"/>
      <c r="G335" s="11"/>
    </row>
    <row r="336" spans="1:7" ht="15">
      <c r="A336" s="5"/>
      <c r="B336" s="40"/>
      <c r="C336" s="11"/>
      <c r="D336" s="11"/>
      <c r="E336" s="11"/>
      <c r="F336" s="11"/>
      <c r="G336" s="11"/>
    </row>
    <row r="337" spans="1:7" ht="15">
      <c r="A337" s="5"/>
      <c r="B337" s="40"/>
      <c r="C337" s="11"/>
      <c r="D337" s="11"/>
      <c r="E337" s="11"/>
      <c r="F337" s="11"/>
      <c r="G337" s="11"/>
    </row>
    <row r="338" spans="1:7" ht="15">
      <c r="A338" s="5"/>
      <c r="B338" s="40"/>
      <c r="C338" s="11"/>
      <c r="D338" s="11"/>
      <c r="E338" s="11"/>
      <c r="F338" s="11"/>
      <c r="G338" s="11"/>
    </row>
    <row r="339" spans="1:7" ht="15">
      <c r="A339" s="5"/>
      <c r="B339" s="40"/>
      <c r="C339" s="11"/>
      <c r="D339" s="11"/>
      <c r="E339" s="11"/>
      <c r="F339" s="11"/>
      <c r="G339" s="11"/>
    </row>
    <row r="340" spans="1:7" ht="15">
      <c r="A340" s="5"/>
      <c r="B340" s="40"/>
      <c r="C340" s="11"/>
      <c r="D340" s="11"/>
      <c r="E340" s="11"/>
      <c r="F340" s="11"/>
      <c r="G340" s="11"/>
    </row>
    <row r="341" spans="1:7" ht="15">
      <c r="A341" s="5"/>
      <c r="B341" s="40"/>
      <c r="C341" s="11"/>
      <c r="D341" s="11"/>
      <c r="E341" s="11"/>
      <c r="F341" s="11"/>
      <c r="G341" s="11"/>
    </row>
    <row r="342" spans="1:7" ht="15">
      <c r="A342" s="5"/>
      <c r="B342" s="40"/>
      <c r="C342" s="11"/>
      <c r="D342" s="11"/>
      <c r="E342" s="11"/>
      <c r="F342" s="11"/>
      <c r="G342" s="11"/>
    </row>
    <row r="343" spans="1:7" ht="15">
      <c r="A343" s="5"/>
      <c r="B343" s="40"/>
      <c r="C343" s="11"/>
      <c r="D343" s="11"/>
      <c r="E343" s="11"/>
      <c r="F343" s="11"/>
      <c r="G343" s="11"/>
    </row>
    <row r="344" spans="1:7" ht="15">
      <c r="A344" s="5"/>
      <c r="B344" s="40"/>
      <c r="C344" s="11"/>
      <c r="D344" s="11"/>
      <c r="E344" s="11"/>
      <c r="F344" s="11"/>
      <c r="G344" s="11"/>
    </row>
    <row r="345" spans="1:7" ht="15">
      <c r="A345" s="5"/>
      <c r="B345" s="40"/>
      <c r="C345" s="11"/>
      <c r="D345" s="11"/>
      <c r="E345" s="11"/>
      <c r="F345" s="11"/>
      <c r="G345" s="11"/>
    </row>
    <row r="346" spans="1:7" ht="15">
      <c r="A346" s="5"/>
      <c r="B346" s="40"/>
      <c r="C346" s="11"/>
      <c r="D346" s="11"/>
      <c r="E346" s="11"/>
      <c r="F346" s="11"/>
      <c r="G346" s="11"/>
    </row>
    <row r="347" spans="1:7" ht="15">
      <c r="A347" s="5"/>
      <c r="B347" s="40"/>
      <c r="C347" s="11"/>
      <c r="D347" s="11"/>
      <c r="E347" s="11"/>
      <c r="F347" s="11"/>
      <c r="G347" s="11"/>
    </row>
    <row r="348" spans="1:7" ht="15">
      <c r="A348" s="5"/>
      <c r="B348" s="40"/>
      <c r="C348" s="11"/>
      <c r="D348" s="11"/>
      <c r="E348" s="11"/>
      <c r="F348" s="11"/>
      <c r="G348" s="11"/>
    </row>
    <row r="349" spans="1:7" ht="15">
      <c r="A349" s="5"/>
      <c r="B349" s="40"/>
      <c r="C349" s="11"/>
      <c r="D349" s="11"/>
      <c r="E349" s="11"/>
      <c r="F349" s="11"/>
      <c r="G349" s="11"/>
    </row>
    <row r="350" spans="1:7" ht="15">
      <c r="A350" s="5"/>
      <c r="B350" s="40"/>
      <c r="C350" s="11"/>
      <c r="D350" s="11"/>
      <c r="E350" s="11"/>
      <c r="F350" s="11"/>
      <c r="G350" s="11"/>
    </row>
    <row r="351" spans="1:7" ht="15">
      <c r="A351" s="5"/>
      <c r="B351" s="40"/>
      <c r="C351" s="11"/>
      <c r="D351" s="11"/>
      <c r="E351" s="11"/>
      <c r="F351" s="11"/>
      <c r="G351" s="11"/>
    </row>
    <row r="352" spans="1:7" ht="15">
      <c r="A352" s="5"/>
      <c r="B352" s="40"/>
      <c r="C352" s="11"/>
      <c r="D352" s="11"/>
      <c r="E352" s="11"/>
      <c r="F352" s="11"/>
      <c r="G352" s="11"/>
    </row>
    <row r="353" spans="1:7" ht="15">
      <c r="A353" s="5"/>
      <c r="B353" s="40"/>
      <c r="C353" s="11"/>
      <c r="D353" s="11"/>
      <c r="E353" s="11"/>
      <c r="F353" s="11"/>
      <c r="G353" s="11"/>
    </row>
    <row r="354" spans="1:7" ht="15">
      <c r="A354" s="5"/>
      <c r="B354" s="40"/>
      <c r="C354" s="11"/>
      <c r="D354" s="11"/>
      <c r="E354" s="11"/>
      <c r="F354" s="11"/>
      <c r="G354" s="11"/>
    </row>
    <row r="355" spans="1:7" ht="15">
      <c r="A355" s="5"/>
      <c r="B355" s="40"/>
      <c r="C355" s="11"/>
      <c r="D355" s="11"/>
      <c r="E355" s="11"/>
      <c r="F355" s="11"/>
      <c r="G355" s="11"/>
    </row>
    <row r="356" spans="1:7" ht="15">
      <c r="A356" s="5"/>
      <c r="B356" s="40"/>
      <c r="C356" s="11"/>
      <c r="D356" s="11"/>
      <c r="E356" s="11"/>
      <c r="F356" s="11"/>
      <c r="G356" s="11"/>
    </row>
    <row r="357" spans="1:7" ht="15">
      <c r="A357" s="5"/>
      <c r="B357" s="40"/>
      <c r="C357" s="11"/>
      <c r="D357" s="11"/>
      <c r="E357" s="11"/>
      <c r="F357" s="11"/>
      <c r="G357" s="11"/>
    </row>
    <row r="358" spans="1:7" ht="15">
      <c r="A358" s="5"/>
      <c r="B358" s="40"/>
      <c r="C358" s="11"/>
      <c r="D358" s="11"/>
      <c r="E358" s="11"/>
      <c r="F358" s="11"/>
      <c r="G358" s="11"/>
    </row>
    <row r="359" spans="1:7" ht="15">
      <c r="A359" s="5"/>
      <c r="B359" s="40"/>
      <c r="C359" s="11"/>
      <c r="D359" s="11"/>
      <c r="E359" s="11"/>
      <c r="F359" s="11"/>
      <c r="G359" s="11"/>
    </row>
    <row r="360" spans="1:7" ht="15">
      <c r="A360" s="5"/>
      <c r="B360" s="40"/>
      <c r="C360" s="11"/>
      <c r="D360" s="11"/>
      <c r="E360" s="11"/>
      <c r="F360" s="11"/>
      <c r="G360" s="11"/>
    </row>
    <row r="361" spans="1:7" ht="15">
      <c r="A361" s="5"/>
      <c r="B361" s="40"/>
      <c r="C361" s="11"/>
      <c r="D361" s="11"/>
      <c r="E361" s="11"/>
      <c r="F361" s="11"/>
      <c r="G361" s="11"/>
    </row>
    <row r="362" spans="1:7" ht="15">
      <c r="A362" s="5"/>
      <c r="B362" s="40"/>
      <c r="C362" s="11"/>
      <c r="D362" s="11"/>
      <c r="E362" s="11"/>
      <c r="F362" s="11"/>
      <c r="G362" s="11"/>
    </row>
    <row r="363" spans="1:7" ht="15">
      <c r="A363" s="5"/>
      <c r="B363" s="40"/>
      <c r="C363" s="11"/>
      <c r="D363" s="11"/>
      <c r="E363" s="11"/>
      <c r="F363" s="11"/>
      <c r="G363" s="11"/>
    </row>
    <row r="364" spans="1:7" ht="15">
      <c r="A364" s="5"/>
      <c r="B364" s="40"/>
      <c r="C364" s="11"/>
      <c r="D364" s="11"/>
      <c r="E364" s="11"/>
      <c r="F364" s="11"/>
      <c r="G364" s="11"/>
    </row>
    <row r="365" spans="1:7" ht="15">
      <c r="A365" s="5"/>
      <c r="B365" s="40"/>
      <c r="C365" s="11"/>
      <c r="D365" s="11"/>
      <c r="E365" s="11"/>
      <c r="F365" s="11"/>
      <c r="G365" s="11"/>
    </row>
    <row r="366" spans="1:7" ht="15">
      <c r="A366" s="5"/>
      <c r="B366" s="40"/>
      <c r="C366" s="11"/>
      <c r="D366" s="11"/>
      <c r="E366" s="11"/>
      <c r="F366" s="11"/>
      <c r="G366" s="11"/>
    </row>
    <row r="367" spans="1:7" ht="15">
      <c r="A367" s="5"/>
      <c r="B367" s="40"/>
      <c r="C367" s="11"/>
      <c r="D367" s="11"/>
      <c r="E367" s="11"/>
      <c r="F367" s="11"/>
      <c r="G367" s="11"/>
    </row>
    <row r="368" spans="1:7" ht="15">
      <c r="A368" s="5"/>
      <c r="B368" s="40"/>
      <c r="C368" s="11"/>
      <c r="D368" s="11"/>
      <c r="E368" s="11"/>
      <c r="F368" s="11"/>
      <c r="G368" s="11"/>
    </row>
    <row r="369" spans="1:7" ht="15">
      <c r="A369" s="5"/>
      <c r="B369" s="40"/>
      <c r="C369" s="11"/>
      <c r="D369" s="11"/>
      <c r="E369" s="11"/>
      <c r="F369" s="11"/>
      <c r="G369" s="11"/>
    </row>
    <row r="370" spans="1:7" ht="15">
      <c r="A370" s="5"/>
      <c r="B370" s="40"/>
      <c r="C370" s="11"/>
      <c r="D370" s="11"/>
      <c r="E370" s="11"/>
      <c r="F370" s="11"/>
      <c r="G370" s="11"/>
    </row>
    <row r="371" spans="1:7" ht="15">
      <c r="A371" s="5"/>
      <c r="B371" s="40"/>
      <c r="C371" s="11"/>
      <c r="D371" s="11"/>
      <c r="E371" s="11"/>
      <c r="F371" s="11"/>
      <c r="G371" s="11"/>
    </row>
    <row r="372" spans="1:7" ht="15">
      <c r="A372" s="5"/>
      <c r="B372" s="40"/>
      <c r="C372" s="11"/>
      <c r="D372" s="11"/>
      <c r="E372" s="11"/>
      <c r="F372" s="11"/>
      <c r="G372" s="11"/>
    </row>
    <row r="373" spans="1:7" ht="15">
      <c r="A373" s="5"/>
      <c r="B373" s="40"/>
      <c r="C373" s="11"/>
      <c r="D373" s="11"/>
      <c r="E373" s="11"/>
      <c r="F373" s="11"/>
      <c r="G373" s="11"/>
    </row>
    <row r="374" spans="1:7" ht="15">
      <c r="A374" s="5"/>
      <c r="B374" s="40"/>
      <c r="C374" s="11"/>
      <c r="D374" s="11"/>
      <c r="E374" s="11"/>
      <c r="F374" s="11"/>
      <c r="G374" s="11"/>
    </row>
    <row r="375" spans="1:7" ht="15">
      <c r="A375" s="5"/>
      <c r="B375" s="40"/>
      <c r="C375" s="11"/>
      <c r="D375" s="11"/>
      <c r="E375" s="11"/>
      <c r="F375" s="11"/>
      <c r="G375" s="11"/>
    </row>
    <row r="376" spans="1:7" ht="15">
      <c r="A376" s="5"/>
      <c r="B376" s="40"/>
      <c r="C376" s="11"/>
      <c r="D376" s="11"/>
      <c r="E376" s="11"/>
      <c r="F376" s="11"/>
      <c r="G376" s="11"/>
    </row>
    <row r="377" spans="1:7" ht="15">
      <c r="A377" s="5"/>
      <c r="B377" s="40"/>
      <c r="C377" s="11"/>
      <c r="D377" s="11"/>
      <c r="E377" s="11"/>
      <c r="F377" s="11"/>
      <c r="G377" s="11"/>
    </row>
    <row r="378" spans="1:7" ht="15">
      <c r="A378" s="5"/>
      <c r="B378" s="40"/>
      <c r="C378" s="11"/>
      <c r="D378" s="11"/>
      <c r="E378" s="11"/>
      <c r="F378" s="11"/>
      <c r="G378" s="11"/>
    </row>
    <row r="379" spans="1:7" ht="15">
      <c r="A379" s="5"/>
      <c r="B379" s="40"/>
      <c r="C379" s="11"/>
      <c r="D379" s="11"/>
      <c r="E379" s="11"/>
      <c r="F379" s="11"/>
      <c r="G379" s="11"/>
    </row>
    <row r="380" spans="1:7" ht="15">
      <c r="A380" s="5"/>
      <c r="B380" s="40"/>
      <c r="C380" s="11"/>
      <c r="D380" s="11"/>
      <c r="E380" s="11"/>
      <c r="F380" s="11"/>
      <c r="G380" s="11"/>
    </row>
    <row r="381" spans="1:7" ht="15">
      <c r="A381" s="5"/>
      <c r="B381" s="40"/>
      <c r="C381" s="11"/>
      <c r="D381" s="11"/>
      <c r="E381" s="11"/>
      <c r="F381" s="11"/>
      <c r="G381" s="11"/>
    </row>
    <row r="382" spans="1:7" ht="15">
      <c r="A382" s="5"/>
      <c r="B382" s="40"/>
      <c r="C382" s="11"/>
      <c r="D382" s="11"/>
      <c r="E382" s="11"/>
      <c r="F382" s="11"/>
      <c r="G382" s="11"/>
    </row>
    <row r="383" spans="1:7" ht="15">
      <c r="A383" s="5"/>
      <c r="B383" s="40"/>
      <c r="C383" s="11"/>
      <c r="D383" s="11"/>
      <c r="E383" s="11"/>
      <c r="F383" s="11"/>
      <c r="G383" s="11"/>
    </row>
    <row r="384" spans="1:7" ht="15">
      <c r="A384" s="5"/>
      <c r="B384" s="40"/>
      <c r="C384" s="11"/>
      <c r="D384" s="11"/>
      <c r="E384" s="11"/>
      <c r="F384" s="11"/>
      <c r="G384" s="11"/>
    </row>
    <row r="385" spans="1:7" ht="15">
      <c r="A385" s="5"/>
      <c r="B385" s="40"/>
      <c r="C385" s="11"/>
      <c r="D385" s="11"/>
      <c r="E385" s="11"/>
      <c r="F385" s="11"/>
      <c r="G385" s="11"/>
    </row>
    <row r="386" spans="1:7" ht="15">
      <c r="A386" s="5"/>
      <c r="B386" s="40"/>
      <c r="C386" s="11"/>
      <c r="D386" s="11"/>
      <c r="E386" s="11"/>
      <c r="F386" s="11"/>
      <c r="G386" s="11"/>
    </row>
    <row r="387" spans="1:7" ht="15">
      <c r="A387" s="5"/>
      <c r="B387" s="40"/>
      <c r="C387" s="11"/>
      <c r="D387" s="11"/>
      <c r="E387" s="11"/>
      <c r="F387" s="11"/>
      <c r="G387" s="11"/>
    </row>
    <row r="388" spans="1:7" ht="15">
      <c r="A388" s="5"/>
      <c r="B388" s="40"/>
      <c r="C388" s="11"/>
      <c r="D388" s="11"/>
      <c r="E388" s="11"/>
      <c r="F388" s="11"/>
      <c r="G388" s="11"/>
    </row>
    <row r="389" spans="1:7" ht="15">
      <c r="A389" s="5"/>
      <c r="B389" s="40"/>
      <c r="C389" s="11"/>
      <c r="D389" s="11"/>
      <c r="E389" s="11"/>
      <c r="F389" s="11"/>
      <c r="G389" s="11"/>
    </row>
    <row r="390" spans="1:7" ht="15">
      <c r="A390" s="5"/>
      <c r="B390" s="40"/>
      <c r="C390" s="11"/>
      <c r="D390" s="11"/>
      <c r="E390" s="11"/>
      <c r="F390" s="11"/>
      <c r="G390" s="11"/>
    </row>
    <row r="391" spans="1:7" ht="15">
      <c r="A391" s="5"/>
      <c r="B391" s="40"/>
      <c r="C391" s="11"/>
      <c r="D391" s="11"/>
      <c r="E391" s="11"/>
      <c r="F391" s="11"/>
      <c r="G391" s="11"/>
    </row>
    <row r="392" spans="1:7" ht="15">
      <c r="A392" s="5"/>
      <c r="B392" s="40"/>
      <c r="C392" s="11"/>
      <c r="D392" s="11"/>
      <c r="E392" s="11"/>
      <c r="F392" s="11"/>
      <c r="G392" s="11"/>
    </row>
    <row r="393" spans="1:7" ht="15">
      <c r="A393" s="5"/>
      <c r="B393" s="40"/>
      <c r="C393" s="11"/>
      <c r="D393" s="11"/>
      <c r="E393" s="11"/>
      <c r="F393" s="11"/>
      <c r="G393" s="11"/>
    </row>
    <row r="394" spans="1:7" ht="15">
      <c r="A394" s="5"/>
      <c r="B394" s="40"/>
      <c r="C394" s="11"/>
      <c r="D394" s="11"/>
      <c r="E394" s="11"/>
      <c r="F394" s="11"/>
      <c r="G394" s="11"/>
    </row>
    <row r="395" spans="1:7" ht="15">
      <c r="A395" s="5"/>
      <c r="B395" s="40"/>
      <c r="C395" s="11"/>
      <c r="D395" s="11"/>
      <c r="E395" s="11"/>
      <c r="F395" s="11"/>
      <c r="G395" s="11"/>
    </row>
    <row r="396" spans="1:7" ht="15">
      <c r="A396" s="5"/>
      <c r="B396" s="40"/>
      <c r="C396" s="11"/>
      <c r="D396" s="11"/>
      <c r="E396" s="11"/>
      <c r="F396" s="11"/>
      <c r="G396" s="11"/>
    </row>
    <row r="397" spans="1:7" ht="15">
      <c r="A397" s="5"/>
      <c r="B397" s="40"/>
      <c r="C397" s="11"/>
      <c r="D397" s="11"/>
      <c r="E397" s="11"/>
      <c r="F397" s="11"/>
      <c r="G397" s="11"/>
    </row>
    <row r="398" spans="1:7" ht="15">
      <c r="A398" s="5"/>
      <c r="B398" s="40"/>
      <c r="C398" s="11"/>
      <c r="D398" s="11"/>
      <c r="E398" s="11"/>
      <c r="F398" s="11"/>
      <c r="G398" s="11"/>
    </row>
    <row r="399" spans="1:7" ht="15">
      <c r="A399" s="5"/>
      <c r="B399" s="40"/>
      <c r="C399" s="11"/>
      <c r="D399" s="11"/>
      <c r="E399" s="11"/>
      <c r="F399" s="11"/>
      <c r="G399" s="11"/>
    </row>
    <row r="400" spans="1:7" ht="15">
      <c r="A400" s="5"/>
      <c r="B400" s="40"/>
      <c r="C400" s="11"/>
      <c r="D400" s="11"/>
      <c r="E400" s="11"/>
      <c r="F400" s="11"/>
      <c r="G400" s="11"/>
    </row>
    <row r="401" spans="1:7" ht="15">
      <c r="A401" s="5"/>
      <c r="B401" s="40"/>
      <c r="C401" s="11"/>
      <c r="D401" s="11"/>
      <c r="E401" s="11"/>
      <c r="F401" s="11"/>
      <c r="G401" s="11"/>
    </row>
    <row r="402" spans="1:7" ht="15">
      <c r="A402" s="5"/>
      <c r="B402" s="40"/>
      <c r="C402" s="11"/>
      <c r="D402" s="11"/>
      <c r="E402" s="11"/>
      <c r="F402" s="11"/>
      <c r="G402" s="11"/>
    </row>
    <row r="403" spans="1:7" ht="15">
      <c r="A403" s="5"/>
      <c r="B403" s="40"/>
      <c r="C403" s="11"/>
      <c r="D403" s="11"/>
      <c r="E403" s="11"/>
      <c r="F403" s="11"/>
      <c r="G403" s="11"/>
    </row>
    <row r="404" spans="1:7" ht="15">
      <c r="A404" s="5"/>
      <c r="B404" s="40"/>
      <c r="C404" s="11"/>
      <c r="D404" s="11"/>
      <c r="E404" s="11"/>
      <c r="F404" s="11"/>
      <c r="G404" s="11"/>
    </row>
  </sheetData>
  <sheetProtection/>
  <mergeCells count="1">
    <mergeCell ref="A1:L1"/>
  </mergeCells>
  <printOptions/>
  <pageMargins left="0.984251968503937" right="0.3937007874015748" top="0.7874015748031497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313"/>
  <sheetViews>
    <sheetView zoomScalePageLayoutView="0" workbookViewId="0" topLeftCell="A1">
      <pane ySplit="10" topLeftCell="A143" activePane="bottomLeft" state="frozen"/>
      <selection pane="topLeft" activeCell="A1" sqref="A1"/>
      <selection pane="bottomLeft" activeCell="J143" sqref="J143"/>
    </sheetView>
  </sheetViews>
  <sheetFormatPr defaultColWidth="9.00390625" defaultRowHeight="12.75"/>
  <cols>
    <col min="1" max="1" width="8.625" style="88" customWidth="1"/>
    <col min="2" max="2" width="44.75390625" style="103" customWidth="1"/>
    <col min="3" max="3" width="5.875" style="105" customWidth="1"/>
    <col min="4" max="4" width="7.75390625" style="105" customWidth="1"/>
    <col min="5" max="5" width="9.625" style="105" customWidth="1"/>
    <col min="6" max="6" width="7.00390625" style="105" customWidth="1"/>
    <col min="7" max="7" width="13.25390625" style="148" customWidth="1"/>
    <col min="8" max="8" width="10.75390625" style="12" bestFit="1" customWidth="1"/>
    <col min="9" max="16384" width="9.125" style="12" customWidth="1"/>
  </cols>
  <sheetData>
    <row r="1" spans="1:7" ht="15">
      <c r="A1" s="101"/>
      <c r="B1" s="102"/>
      <c r="C1" s="185" t="s">
        <v>334</v>
      </c>
      <c r="D1" s="185"/>
      <c r="E1" s="185"/>
      <c r="F1" s="185"/>
      <c r="G1" s="185"/>
    </row>
    <row r="2" spans="1:7" ht="15">
      <c r="A2" s="101"/>
      <c r="B2" s="102"/>
      <c r="C2" s="185" t="s">
        <v>294</v>
      </c>
      <c r="D2" s="185"/>
      <c r="E2" s="185"/>
      <c r="F2" s="185"/>
      <c r="G2" s="185"/>
    </row>
    <row r="3" spans="1:7" ht="15">
      <c r="A3" s="101"/>
      <c r="B3" s="102"/>
      <c r="C3" s="185" t="s">
        <v>295</v>
      </c>
      <c r="D3" s="185"/>
      <c r="E3" s="185"/>
      <c r="F3" s="185"/>
      <c r="G3" s="185"/>
    </row>
    <row r="4" spans="1:7" ht="15">
      <c r="A4" s="101"/>
      <c r="B4" s="102"/>
      <c r="C4" s="185" t="s">
        <v>335</v>
      </c>
      <c r="D4" s="185"/>
      <c r="E4" s="185"/>
      <c r="F4" s="185"/>
      <c r="G4" s="185"/>
    </row>
    <row r="5" spans="3:7" ht="15">
      <c r="C5" s="104"/>
      <c r="D5" s="104"/>
      <c r="E5" s="104"/>
      <c r="F5" s="104"/>
      <c r="G5" s="138"/>
    </row>
    <row r="6" spans="1:7" ht="33" customHeight="1">
      <c r="A6" s="184" t="s">
        <v>296</v>
      </c>
      <c r="B6" s="184"/>
      <c r="C6" s="184"/>
      <c r="D6" s="184"/>
      <c r="E6" s="184"/>
      <c r="F6" s="184"/>
      <c r="G6" s="184"/>
    </row>
    <row r="7" ht="15">
      <c r="G7" s="139"/>
    </row>
    <row r="8" ht="15">
      <c r="G8" s="139" t="s">
        <v>72</v>
      </c>
    </row>
    <row r="9" spans="1:129" ht="48" customHeight="1">
      <c r="A9" s="106"/>
      <c r="B9" s="107"/>
      <c r="C9" s="106" t="s">
        <v>0</v>
      </c>
      <c r="D9" s="106" t="s">
        <v>303</v>
      </c>
      <c r="E9" s="106" t="s">
        <v>28</v>
      </c>
      <c r="F9" s="106" t="s">
        <v>140</v>
      </c>
      <c r="G9" s="140" t="s">
        <v>285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s="96" customFormat="1" ht="15.75" customHeight="1">
      <c r="A10" s="106" t="s">
        <v>286</v>
      </c>
      <c r="B10" s="106" t="s">
        <v>80</v>
      </c>
      <c r="C10" s="106" t="s">
        <v>81</v>
      </c>
      <c r="D10" s="106" t="s">
        <v>82</v>
      </c>
      <c r="E10" s="106" t="s">
        <v>83</v>
      </c>
      <c r="F10" s="106" t="s">
        <v>84</v>
      </c>
      <c r="G10" s="140" t="s">
        <v>85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</row>
    <row r="11" spans="1:147" ht="29.25" customHeight="1">
      <c r="A11" s="90" t="s">
        <v>1</v>
      </c>
      <c r="B11" s="108" t="s">
        <v>273</v>
      </c>
      <c r="C11" s="90" t="s">
        <v>2</v>
      </c>
      <c r="D11" s="90" t="s">
        <v>3</v>
      </c>
      <c r="E11" s="90" t="s">
        <v>4</v>
      </c>
      <c r="F11" s="90" t="s">
        <v>2</v>
      </c>
      <c r="G11" s="141">
        <f>G12+G155+G167</f>
        <v>44007.501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</row>
    <row r="12" spans="1:147" ht="18" customHeight="1">
      <c r="A12" s="90" t="s">
        <v>54</v>
      </c>
      <c r="B12" s="108" t="s">
        <v>271</v>
      </c>
      <c r="C12" s="90" t="s">
        <v>102</v>
      </c>
      <c r="D12" s="90" t="s">
        <v>3</v>
      </c>
      <c r="E12" s="90" t="s">
        <v>4</v>
      </c>
      <c r="F12" s="90" t="s">
        <v>2</v>
      </c>
      <c r="G12" s="141">
        <f>G13+G36+G44+G64+G89+G126+G132+G149+G138</f>
        <v>26913.899999999998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</row>
    <row r="13" spans="1:7" s="98" customFormat="1" ht="18" customHeight="1">
      <c r="A13" s="91"/>
      <c r="B13" s="120" t="s">
        <v>88</v>
      </c>
      <c r="C13" s="93">
        <v>403</v>
      </c>
      <c r="D13" s="121" t="s">
        <v>63</v>
      </c>
      <c r="E13" s="121" t="s">
        <v>4</v>
      </c>
      <c r="F13" s="121" t="s">
        <v>2</v>
      </c>
      <c r="G13" s="142">
        <f>G14+G19+G26+G31</f>
        <v>2726.1</v>
      </c>
    </row>
    <row r="14" spans="1:7" s="27" customFormat="1" ht="48.75" customHeight="1">
      <c r="A14" s="91"/>
      <c r="B14" s="109" t="s">
        <v>89</v>
      </c>
      <c r="C14" s="110">
        <v>403</v>
      </c>
      <c r="D14" s="111" t="s">
        <v>8</v>
      </c>
      <c r="E14" s="111" t="s">
        <v>4</v>
      </c>
      <c r="F14" s="111" t="s">
        <v>2</v>
      </c>
      <c r="G14" s="143">
        <f>G15</f>
        <v>665.3</v>
      </c>
    </row>
    <row r="15" spans="1:7" s="80" customFormat="1" ht="60">
      <c r="A15" s="91"/>
      <c r="B15" s="115" t="s">
        <v>243</v>
      </c>
      <c r="C15" s="124">
        <v>403</v>
      </c>
      <c r="D15" s="117" t="s">
        <v>8</v>
      </c>
      <c r="E15" s="125" t="s">
        <v>90</v>
      </c>
      <c r="F15" s="117" t="s">
        <v>2</v>
      </c>
      <c r="G15" s="144">
        <f>G16</f>
        <v>665.3</v>
      </c>
    </row>
    <row r="16" spans="1:7" s="81" customFormat="1" ht="35.25" customHeight="1">
      <c r="A16" s="91"/>
      <c r="B16" s="115" t="s">
        <v>57</v>
      </c>
      <c r="C16" s="124">
        <v>403</v>
      </c>
      <c r="D16" s="117" t="s">
        <v>8</v>
      </c>
      <c r="E16" s="117" t="s">
        <v>31</v>
      </c>
      <c r="F16" s="117" t="s">
        <v>2</v>
      </c>
      <c r="G16" s="144">
        <f>G17</f>
        <v>665.3</v>
      </c>
    </row>
    <row r="17" spans="1:7" s="87" customFormat="1" ht="30.75" customHeight="1">
      <c r="A17" s="91"/>
      <c r="B17" s="107" t="s">
        <v>218</v>
      </c>
      <c r="C17" s="126">
        <v>403</v>
      </c>
      <c r="D17" s="123" t="s">
        <v>8</v>
      </c>
      <c r="E17" s="123" t="s">
        <v>31</v>
      </c>
      <c r="F17" s="123" t="s">
        <v>214</v>
      </c>
      <c r="G17" s="145">
        <f>G18</f>
        <v>665.3</v>
      </c>
    </row>
    <row r="18" spans="1:7" s="27" customFormat="1" ht="18" customHeight="1">
      <c r="A18" s="91"/>
      <c r="B18" s="107" t="s">
        <v>219</v>
      </c>
      <c r="C18" s="126">
        <v>403</v>
      </c>
      <c r="D18" s="123" t="s">
        <v>8</v>
      </c>
      <c r="E18" s="123" t="s">
        <v>31</v>
      </c>
      <c r="F18" s="123" t="s">
        <v>215</v>
      </c>
      <c r="G18" s="145">
        <v>665.3</v>
      </c>
    </row>
    <row r="19" spans="1:7" s="27" customFormat="1" ht="74.25" customHeight="1">
      <c r="A19" s="91"/>
      <c r="B19" s="109" t="s">
        <v>244</v>
      </c>
      <c r="C19" s="110">
        <v>403</v>
      </c>
      <c r="D19" s="111" t="s">
        <v>9</v>
      </c>
      <c r="E19" s="111" t="s">
        <v>4</v>
      </c>
      <c r="F19" s="111" t="s">
        <v>2</v>
      </c>
      <c r="G19" s="143">
        <f>G20</f>
        <v>1577.2</v>
      </c>
    </row>
    <row r="20" spans="1:7" s="80" customFormat="1" ht="60">
      <c r="A20" s="91"/>
      <c r="B20" s="115" t="s">
        <v>243</v>
      </c>
      <c r="C20" s="126">
        <v>403</v>
      </c>
      <c r="D20" s="117" t="s">
        <v>9</v>
      </c>
      <c r="E20" s="125" t="s">
        <v>90</v>
      </c>
      <c r="F20" s="117" t="s">
        <v>2</v>
      </c>
      <c r="G20" s="144">
        <f>G21</f>
        <v>1577.2</v>
      </c>
    </row>
    <row r="21" spans="1:7" s="81" customFormat="1" ht="19.5" customHeight="1">
      <c r="A21" s="91"/>
      <c r="B21" s="115" t="s">
        <v>6</v>
      </c>
      <c r="C21" s="126">
        <v>403</v>
      </c>
      <c r="D21" s="117" t="s">
        <v>9</v>
      </c>
      <c r="E21" s="117" t="s">
        <v>29</v>
      </c>
      <c r="F21" s="117" t="s">
        <v>2</v>
      </c>
      <c r="G21" s="144">
        <f>G22+G24</f>
        <v>1577.2</v>
      </c>
    </row>
    <row r="22" spans="1:7" s="87" customFormat="1" ht="27.75" customHeight="1">
      <c r="A22" s="91"/>
      <c r="B22" s="107" t="s">
        <v>218</v>
      </c>
      <c r="C22" s="126">
        <v>403</v>
      </c>
      <c r="D22" s="123" t="s">
        <v>9</v>
      </c>
      <c r="E22" s="123" t="s">
        <v>29</v>
      </c>
      <c r="F22" s="123" t="s">
        <v>214</v>
      </c>
      <c r="G22" s="145">
        <f>G23</f>
        <v>1576.7</v>
      </c>
    </row>
    <row r="23" spans="1:7" s="27" customFormat="1" ht="18" customHeight="1">
      <c r="A23" s="91"/>
      <c r="B23" s="107" t="s">
        <v>219</v>
      </c>
      <c r="C23" s="126">
        <v>403</v>
      </c>
      <c r="D23" s="123" t="s">
        <v>9</v>
      </c>
      <c r="E23" s="123" t="s">
        <v>29</v>
      </c>
      <c r="F23" s="123" t="s">
        <v>215</v>
      </c>
      <c r="G23" s="145">
        <v>1576.7</v>
      </c>
    </row>
    <row r="24" spans="1:7" s="87" customFormat="1" ht="18" customHeight="1">
      <c r="A24" s="91"/>
      <c r="B24" s="119" t="s">
        <v>245</v>
      </c>
      <c r="C24" s="126">
        <v>403</v>
      </c>
      <c r="D24" s="106" t="s">
        <v>9</v>
      </c>
      <c r="E24" s="106" t="s">
        <v>29</v>
      </c>
      <c r="F24" s="106" t="s">
        <v>216</v>
      </c>
      <c r="G24" s="145">
        <f>G25</f>
        <v>0.5</v>
      </c>
    </row>
    <row r="25" spans="1:7" s="27" customFormat="1" ht="30" customHeight="1">
      <c r="A25" s="91"/>
      <c r="B25" s="119" t="s">
        <v>220</v>
      </c>
      <c r="C25" s="126">
        <v>403</v>
      </c>
      <c r="D25" s="106" t="s">
        <v>9</v>
      </c>
      <c r="E25" s="106" t="s">
        <v>29</v>
      </c>
      <c r="F25" s="106" t="s">
        <v>217</v>
      </c>
      <c r="G25" s="145">
        <v>0.5</v>
      </c>
    </row>
    <row r="26" spans="1:7" s="27" customFormat="1" ht="18" customHeight="1">
      <c r="A26" s="91"/>
      <c r="B26" s="112" t="s">
        <v>91</v>
      </c>
      <c r="C26" s="110">
        <v>403</v>
      </c>
      <c r="D26" s="111" t="s">
        <v>158</v>
      </c>
      <c r="E26" s="111" t="s">
        <v>4</v>
      </c>
      <c r="F26" s="111" t="s">
        <v>2</v>
      </c>
      <c r="G26" s="143">
        <f>G27</f>
        <v>165</v>
      </c>
    </row>
    <row r="27" spans="1:7" s="80" customFormat="1" ht="18" customHeight="1">
      <c r="A27" s="91"/>
      <c r="B27" s="127" t="s">
        <v>246</v>
      </c>
      <c r="C27" s="126">
        <v>403</v>
      </c>
      <c r="D27" s="117" t="s">
        <v>158</v>
      </c>
      <c r="E27" s="117" t="s">
        <v>12</v>
      </c>
      <c r="F27" s="117" t="s">
        <v>2</v>
      </c>
      <c r="G27" s="144">
        <f>G28</f>
        <v>165</v>
      </c>
    </row>
    <row r="28" spans="1:7" s="81" customFormat="1" ht="30" customHeight="1">
      <c r="A28" s="91"/>
      <c r="B28" s="127" t="s">
        <v>248</v>
      </c>
      <c r="C28" s="126">
        <v>403</v>
      </c>
      <c r="D28" s="117" t="s">
        <v>158</v>
      </c>
      <c r="E28" s="117" t="s">
        <v>232</v>
      </c>
      <c r="F28" s="117" t="s">
        <v>2</v>
      </c>
      <c r="G28" s="144">
        <f>G29</f>
        <v>165</v>
      </c>
    </row>
    <row r="29" spans="1:7" s="87" customFormat="1" ht="18" customHeight="1">
      <c r="A29" s="91"/>
      <c r="B29" s="119" t="s">
        <v>228</v>
      </c>
      <c r="C29" s="126">
        <v>403</v>
      </c>
      <c r="D29" s="106" t="s">
        <v>158</v>
      </c>
      <c r="E29" s="106" t="s">
        <v>232</v>
      </c>
      <c r="F29" s="106" t="s">
        <v>229</v>
      </c>
      <c r="G29" s="145">
        <f>G30</f>
        <v>165</v>
      </c>
    </row>
    <row r="30" spans="1:7" s="27" customFormat="1" ht="18" customHeight="1">
      <c r="A30" s="91"/>
      <c r="B30" s="119" t="s">
        <v>230</v>
      </c>
      <c r="C30" s="126">
        <v>403</v>
      </c>
      <c r="D30" s="106" t="s">
        <v>158</v>
      </c>
      <c r="E30" s="106" t="s">
        <v>232</v>
      </c>
      <c r="F30" s="106" t="s">
        <v>231</v>
      </c>
      <c r="G30" s="145">
        <v>165</v>
      </c>
    </row>
    <row r="31" spans="1:7" s="27" customFormat="1" ht="18" customHeight="1">
      <c r="A31" s="91"/>
      <c r="B31" s="109" t="s">
        <v>93</v>
      </c>
      <c r="C31" s="110">
        <v>403</v>
      </c>
      <c r="D31" s="113" t="s">
        <v>159</v>
      </c>
      <c r="E31" s="113" t="s">
        <v>4</v>
      </c>
      <c r="F31" s="113" t="s">
        <v>2</v>
      </c>
      <c r="G31" s="143">
        <f>G32</f>
        <v>318.59999999999997</v>
      </c>
    </row>
    <row r="32" spans="1:7" s="80" customFormat="1" ht="47.25" customHeight="1">
      <c r="A32" s="91"/>
      <c r="B32" s="127" t="s">
        <v>249</v>
      </c>
      <c r="C32" s="126">
        <v>403</v>
      </c>
      <c r="D32" s="123" t="s">
        <v>159</v>
      </c>
      <c r="E32" s="117" t="s">
        <v>25</v>
      </c>
      <c r="F32" s="117" t="s">
        <v>2</v>
      </c>
      <c r="G32" s="146">
        <f>G33</f>
        <v>318.59999999999997</v>
      </c>
    </row>
    <row r="33" spans="1:7" s="81" customFormat="1" ht="44.25" customHeight="1">
      <c r="A33" s="91"/>
      <c r="B33" s="127" t="s">
        <v>250</v>
      </c>
      <c r="C33" s="126">
        <v>403</v>
      </c>
      <c r="D33" s="125" t="s">
        <v>159</v>
      </c>
      <c r="E33" s="117" t="s">
        <v>44</v>
      </c>
      <c r="F33" s="117" t="s">
        <v>2</v>
      </c>
      <c r="G33" s="146">
        <f>G34</f>
        <v>318.59999999999997</v>
      </c>
    </row>
    <row r="34" spans="1:7" s="87" customFormat="1" ht="32.25" customHeight="1">
      <c r="A34" s="91"/>
      <c r="B34" s="107" t="s">
        <v>251</v>
      </c>
      <c r="C34" s="126">
        <v>403</v>
      </c>
      <c r="D34" s="106" t="s">
        <v>159</v>
      </c>
      <c r="E34" s="106" t="s">
        <v>44</v>
      </c>
      <c r="F34" s="106" t="s">
        <v>221</v>
      </c>
      <c r="G34" s="140">
        <f>G35</f>
        <v>318.59999999999997</v>
      </c>
    </row>
    <row r="35" spans="1:7" s="27" customFormat="1" ht="32.25" customHeight="1">
      <c r="A35" s="91"/>
      <c r="B35" s="119" t="s">
        <v>252</v>
      </c>
      <c r="C35" s="126">
        <v>403</v>
      </c>
      <c r="D35" s="106" t="s">
        <v>159</v>
      </c>
      <c r="E35" s="106" t="s">
        <v>44</v>
      </c>
      <c r="F35" s="106" t="s">
        <v>222</v>
      </c>
      <c r="G35" s="140">
        <f>294.7+23.9</f>
        <v>318.59999999999997</v>
      </c>
    </row>
    <row r="36" spans="1:7" s="99" customFormat="1" ht="18" customHeight="1">
      <c r="A36" s="92"/>
      <c r="B36" s="120" t="s">
        <v>94</v>
      </c>
      <c r="C36" s="93">
        <v>403</v>
      </c>
      <c r="D36" s="121" t="s">
        <v>64</v>
      </c>
      <c r="E36" s="121" t="s">
        <v>4</v>
      </c>
      <c r="F36" s="121" t="s">
        <v>2</v>
      </c>
      <c r="G36" s="142">
        <f>G37</f>
        <v>287</v>
      </c>
    </row>
    <row r="37" spans="1:7" s="27" customFormat="1" ht="18" customHeight="1">
      <c r="A37" s="91"/>
      <c r="B37" s="109" t="s">
        <v>34</v>
      </c>
      <c r="C37" s="110">
        <v>403</v>
      </c>
      <c r="D37" s="113" t="s">
        <v>32</v>
      </c>
      <c r="E37" s="113" t="s">
        <v>4</v>
      </c>
      <c r="F37" s="113" t="s">
        <v>2</v>
      </c>
      <c r="G37" s="143">
        <f>G39</f>
        <v>287</v>
      </c>
    </row>
    <row r="38" spans="1:7" s="80" customFormat="1" ht="33" customHeight="1">
      <c r="A38" s="91"/>
      <c r="B38" s="115" t="s">
        <v>136</v>
      </c>
      <c r="C38" s="126">
        <v>403</v>
      </c>
      <c r="D38" s="125" t="s">
        <v>32</v>
      </c>
      <c r="E38" s="125" t="s">
        <v>137</v>
      </c>
      <c r="F38" s="125" t="s">
        <v>2</v>
      </c>
      <c r="G38" s="144">
        <f>G39</f>
        <v>287</v>
      </c>
    </row>
    <row r="39" spans="1:7" s="81" customFormat="1" ht="46.5" customHeight="1">
      <c r="A39" s="91"/>
      <c r="B39" s="115" t="s">
        <v>304</v>
      </c>
      <c r="C39" s="126">
        <v>403</v>
      </c>
      <c r="D39" s="125" t="s">
        <v>32</v>
      </c>
      <c r="E39" s="125" t="s">
        <v>33</v>
      </c>
      <c r="F39" s="125" t="s">
        <v>2</v>
      </c>
      <c r="G39" s="144">
        <f>G40+G42</f>
        <v>287</v>
      </c>
    </row>
    <row r="40" spans="1:7" s="87" customFormat="1" ht="30" customHeight="1">
      <c r="A40" s="91"/>
      <c r="B40" s="107" t="s">
        <v>218</v>
      </c>
      <c r="C40" s="126">
        <v>403</v>
      </c>
      <c r="D40" s="123" t="s">
        <v>32</v>
      </c>
      <c r="E40" s="123" t="s">
        <v>33</v>
      </c>
      <c r="F40" s="123" t="s">
        <v>214</v>
      </c>
      <c r="G40" s="145">
        <f>G41</f>
        <v>258.1</v>
      </c>
    </row>
    <row r="41" spans="1:7" s="27" customFormat="1" ht="18" customHeight="1">
      <c r="A41" s="91"/>
      <c r="B41" s="107" t="s">
        <v>219</v>
      </c>
      <c r="C41" s="126">
        <v>403</v>
      </c>
      <c r="D41" s="123" t="s">
        <v>32</v>
      </c>
      <c r="E41" s="123" t="s">
        <v>33</v>
      </c>
      <c r="F41" s="123" t="s">
        <v>215</v>
      </c>
      <c r="G41" s="145">
        <v>258.1</v>
      </c>
    </row>
    <row r="42" spans="1:7" s="27" customFormat="1" ht="27.75" customHeight="1">
      <c r="A42" s="91"/>
      <c r="B42" s="107" t="s">
        <v>251</v>
      </c>
      <c r="C42" s="126">
        <v>403</v>
      </c>
      <c r="D42" s="106" t="s">
        <v>159</v>
      </c>
      <c r="E42" s="123" t="s">
        <v>33</v>
      </c>
      <c r="F42" s="106" t="s">
        <v>221</v>
      </c>
      <c r="G42" s="145">
        <f>G43</f>
        <v>28.9</v>
      </c>
    </row>
    <row r="43" spans="1:7" s="27" customFormat="1" ht="33" customHeight="1">
      <c r="A43" s="91"/>
      <c r="B43" s="119" t="s">
        <v>252</v>
      </c>
      <c r="C43" s="126">
        <v>403</v>
      </c>
      <c r="D43" s="106" t="s">
        <v>159</v>
      </c>
      <c r="E43" s="123" t="s">
        <v>33</v>
      </c>
      <c r="F43" s="106" t="s">
        <v>222</v>
      </c>
      <c r="G43" s="145">
        <v>28.9</v>
      </c>
    </row>
    <row r="44" spans="1:7" s="98" customFormat="1" ht="32.25" customHeight="1">
      <c r="A44" s="91"/>
      <c r="B44" s="120" t="s">
        <v>95</v>
      </c>
      <c r="C44" s="93">
        <v>403</v>
      </c>
      <c r="D44" s="90" t="s">
        <v>65</v>
      </c>
      <c r="E44" s="121" t="s">
        <v>4</v>
      </c>
      <c r="F44" s="121" t="s">
        <v>2</v>
      </c>
      <c r="G44" s="142">
        <f>G45</f>
        <v>358.795</v>
      </c>
    </row>
    <row r="45" spans="1:7" s="27" customFormat="1" ht="59.25" customHeight="1">
      <c r="A45" s="91"/>
      <c r="B45" s="112" t="s">
        <v>138</v>
      </c>
      <c r="C45" s="110">
        <v>403</v>
      </c>
      <c r="D45" s="111" t="s">
        <v>58</v>
      </c>
      <c r="E45" s="111" t="s">
        <v>4</v>
      </c>
      <c r="F45" s="111" t="s">
        <v>2</v>
      </c>
      <c r="G45" s="143">
        <f>G50+G56+G60+G46</f>
        <v>358.795</v>
      </c>
    </row>
    <row r="46" spans="1:7" s="27" customFormat="1" ht="19.5" customHeight="1">
      <c r="A46" s="91"/>
      <c r="B46" s="127" t="s">
        <v>246</v>
      </c>
      <c r="C46" s="116">
        <v>403</v>
      </c>
      <c r="D46" s="117" t="s">
        <v>58</v>
      </c>
      <c r="E46" s="117" t="s">
        <v>12</v>
      </c>
      <c r="F46" s="117" t="s">
        <v>2</v>
      </c>
      <c r="G46" s="144">
        <f>G47</f>
        <v>55</v>
      </c>
    </row>
    <row r="47" spans="1:7" s="27" customFormat="1" ht="21" customHeight="1">
      <c r="A47" s="91"/>
      <c r="B47" s="127" t="s">
        <v>247</v>
      </c>
      <c r="C47" s="116">
        <v>403</v>
      </c>
      <c r="D47" s="117" t="s">
        <v>58</v>
      </c>
      <c r="E47" s="117" t="s">
        <v>42</v>
      </c>
      <c r="F47" s="117" t="s">
        <v>2</v>
      </c>
      <c r="G47" s="144">
        <f>G48</f>
        <v>55</v>
      </c>
    </row>
    <row r="48" spans="1:7" s="27" customFormat="1" ht="31.5" customHeight="1">
      <c r="A48" s="91"/>
      <c r="B48" s="107" t="s">
        <v>251</v>
      </c>
      <c r="C48" s="118">
        <v>403</v>
      </c>
      <c r="D48" s="123" t="s">
        <v>58</v>
      </c>
      <c r="E48" s="106" t="s">
        <v>42</v>
      </c>
      <c r="F48" s="106" t="s">
        <v>221</v>
      </c>
      <c r="G48" s="145">
        <f>G49</f>
        <v>55</v>
      </c>
    </row>
    <row r="49" spans="1:7" s="27" customFormat="1" ht="32.25" customHeight="1">
      <c r="A49" s="91"/>
      <c r="B49" s="119" t="s">
        <v>333</v>
      </c>
      <c r="C49" s="118">
        <v>403</v>
      </c>
      <c r="D49" s="123" t="s">
        <v>58</v>
      </c>
      <c r="E49" s="106" t="s">
        <v>42</v>
      </c>
      <c r="F49" s="106" t="s">
        <v>222</v>
      </c>
      <c r="G49" s="145">
        <v>55</v>
      </c>
    </row>
    <row r="50" spans="1:7" s="80" customFormat="1" ht="48" customHeight="1">
      <c r="A50" s="91"/>
      <c r="B50" s="127" t="s">
        <v>253</v>
      </c>
      <c r="C50" s="126">
        <v>403</v>
      </c>
      <c r="D50" s="125" t="s">
        <v>58</v>
      </c>
      <c r="E50" s="125" t="s">
        <v>168</v>
      </c>
      <c r="F50" s="125" t="s">
        <v>2</v>
      </c>
      <c r="G50" s="144">
        <f>G51</f>
        <v>101.9</v>
      </c>
    </row>
    <row r="51" spans="1:7" s="81" customFormat="1" ht="57" customHeight="1">
      <c r="A51" s="91"/>
      <c r="B51" s="127" t="s">
        <v>169</v>
      </c>
      <c r="C51" s="126">
        <v>403</v>
      </c>
      <c r="D51" s="125" t="s">
        <v>58</v>
      </c>
      <c r="E51" s="125" t="s">
        <v>59</v>
      </c>
      <c r="F51" s="125" t="s">
        <v>2</v>
      </c>
      <c r="G51" s="144">
        <f>G52+G54</f>
        <v>101.9</v>
      </c>
    </row>
    <row r="52" spans="1:7" s="27" customFormat="1" ht="30.75" customHeight="1">
      <c r="A52" s="91"/>
      <c r="B52" s="107" t="s">
        <v>251</v>
      </c>
      <c r="C52" s="126">
        <v>403</v>
      </c>
      <c r="D52" s="123" t="s">
        <v>58</v>
      </c>
      <c r="E52" s="123" t="s">
        <v>59</v>
      </c>
      <c r="F52" s="123" t="s">
        <v>221</v>
      </c>
      <c r="G52" s="145">
        <f>G53</f>
        <v>96.9</v>
      </c>
    </row>
    <row r="53" spans="1:7" s="27" customFormat="1" ht="28.5" customHeight="1">
      <c r="A53" s="91"/>
      <c r="B53" s="119" t="s">
        <v>252</v>
      </c>
      <c r="C53" s="126">
        <v>403</v>
      </c>
      <c r="D53" s="123" t="s">
        <v>58</v>
      </c>
      <c r="E53" s="123" t="s">
        <v>59</v>
      </c>
      <c r="F53" s="123" t="s">
        <v>222</v>
      </c>
      <c r="G53" s="145">
        <v>96.9</v>
      </c>
    </row>
    <row r="54" spans="1:7" s="27" customFormat="1" ht="18" customHeight="1">
      <c r="A54" s="91"/>
      <c r="B54" s="119" t="s">
        <v>245</v>
      </c>
      <c r="C54" s="126">
        <v>403</v>
      </c>
      <c r="D54" s="123" t="s">
        <v>58</v>
      </c>
      <c r="E54" s="123" t="s">
        <v>59</v>
      </c>
      <c r="F54" s="123" t="s">
        <v>216</v>
      </c>
      <c r="G54" s="145">
        <f>G55</f>
        <v>5</v>
      </c>
    </row>
    <row r="55" spans="1:7" s="27" customFormat="1" ht="22.5" customHeight="1">
      <c r="A55" s="91"/>
      <c r="B55" s="119" t="s">
        <v>259</v>
      </c>
      <c r="C55" s="126">
        <v>403</v>
      </c>
      <c r="D55" s="123" t="s">
        <v>58</v>
      </c>
      <c r="E55" s="123" t="s">
        <v>59</v>
      </c>
      <c r="F55" s="123" t="s">
        <v>226</v>
      </c>
      <c r="G55" s="145">
        <v>5</v>
      </c>
    </row>
    <row r="56" spans="1:7" s="80" customFormat="1" ht="18" customHeight="1">
      <c r="A56" s="91"/>
      <c r="B56" s="115" t="s">
        <v>172</v>
      </c>
      <c r="C56" s="126">
        <v>403</v>
      </c>
      <c r="D56" s="125" t="s">
        <v>58</v>
      </c>
      <c r="E56" s="125" t="s">
        <v>115</v>
      </c>
      <c r="F56" s="125" t="s">
        <v>2</v>
      </c>
      <c r="G56" s="144">
        <f>G57</f>
        <v>142</v>
      </c>
    </row>
    <row r="57" spans="1:7" s="81" customFormat="1" ht="286.5" customHeight="1">
      <c r="A57" s="91"/>
      <c r="B57" s="115" t="s">
        <v>254</v>
      </c>
      <c r="C57" s="126">
        <v>403</v>
      </c>
      <c r="D57" s="125" t="s">
        <v>58</v>
      </c>
      <c r="E57" s="125" t="s">
        <v>192</v>
      </c>
      <c r="F57" s="125" t="s">
        <v>2</v>
      </c>
      <c r="G57" s="144">
        <f>G58</f>
        <v>142</v>
      </c>
    </row>
    <row r="58" spans="1:7" s="87" customFormat="1" ht="18" customHeight="1">
      <c r="A58" s="91"/>
      <c r="B58" s="107" t="s">
        <v>233</v>
      </c>
      <c r="C58" s="126">
        <v>403</v>
      </c>
      <c r="D58" s="123" t="s">
        <v>58</v>
      </c>
      <c r="E58" s="123" t="s">
        <v>192</v>
      </c>
      <c r="F58" s="123" t="s">
        <v>224</v>
      </c>
      <c r="G58" s="145">
        <v>142</v>
      </c>
    </row>
    <row r="59" spans="1:7" s="27" customFormat="1" ht="103.5" customHeight="1">
      <c r="A59" s="91"/>
      <c r="B59" s="107" t="s">
        <v>255</v>
      </c>
      <c r="C59" s="126">
        <v>403</v>
      </c>
      <c r="D59" s="123" t="s">
        <v>58</v>
      </c>
      <c r="E59" s="123" t="s">
        <v>192</v>
      </c>
      <c r="F59" s="123" t="s">
        <v>242</v>
      </c>
      <c r="G59" s="145">
        <v>142</v>
      </c>
    </row>
    <row r="60" spans="1:7" s="28" customFormat="1" ht="33.75" customHeight="1">
      <c r="A60" s="92"/>
      <c r="B60" s="115" t="s">
        <v>35</v>
      </c>
      <c r="C60" s="124">
        <v>403</v>
      </c>
      <c r="D60" s="125" t="s">
        <v>58</v>
      </c>
      <c r="E60" s="125" t="s">
        <v>22</v>
      </c>
      <c r="F60" s="125" t="s">
        <v>2</v>
      </c>
      <c r="G60" s="144">
        <f>G61</f>
        <v>59.895</v>
      </c>
    </row>
    <row r="61" spans="1:7" s="28" customFormat="1" ht="124.5" customHeight="1">
      <c r="A61" s="92"/>
      <c r="B61" s="115" t="s">
        <v>326</v>
      </c>
      <c r="C61" s="124">
        <v>403</v>
      </c>
      <c r="D61" s="125" t="s">
        <v>58</v>
      </c>
      <c r="E61" s="125" t="s">
        <v>325</v>
      </c>
      <c r="F61" s="125" t="s">
        <v>2</v>
      </c>
      <c r="G61" s="144">
        <f>G62</f>
        <v>59.895</v>
      </c>
    </row>
    <row r="62" spans="1:7" s="27" customFormat="1" ht="32.25" customHeight="1">
      <c r="A62" s="91"/>
      <c r="B62" s="107" t="s">
        <v>251</v>
      </c>
      <c r="C62" s="126">
        <v>403</v>
      </c>
      <c r="D62" s="123" t="s">
        <v>58</v>
      </c>
      <c r="E62" s="123" t="s">
        <v>325</v>
      </c>
      <c r="F62" s="123" t="s">
        <v>221</v>
      </c>
      <c r="G62" s="145">
        <f>G63</f>
        <v>59.895</v>
      </c>
    </row>
    <row r="63" spans="1:7" s="27" customFormat="1" ht="32.25" customHeight="1">
      <c r="A63" s="91"/>
      <c r="B63" s="119" t="s">
        <v>252</v>
      </c>
      <c r="C63" s="126">
        <v>403</v>
      </c>
      <c r="D63" s="123" t="s">
        <v>58</v>
      </c>
      <c r="E63" s="123" t="s">
        <v>325</v>
      </c>
      <c r="F63" s="123" t="s">
        <v>222</v>
      </c>
      <c r="G63" s="145">
        <v>59.895</v>
      </c>
    </row>
    <row r="64" spans="1:7" s="98" customFormat="1" ht="18" customHeight="1">
      <c r="A64" s="91"/>
      <c r="B64" s="120" t="s">
        <v>237</v>
      </c>
      <c r="C64" s="93">
        <v>403</v>
      </c>
      <c r="D64" s="121" t="s">
        <v>238</v>
      </c>
      <c r="E64" s="121" t="s">
        <v>4</v>
      </c>
      <c r="F64" s="121" t="s">
        <v>2</v>
      </c>
      <c r="G64" s="142">
        <f>G65+G80</f>
        <v>11157.359999999999</v>
      </c>
    </row>
    <row r="65" spans="1:7" s="27" customFormat="1" ht="18" customHeight="1">
      <c r="A65" s="91"/>
      <c r="B65" s="109" t="s">
        <v>256</v>
      </c>
      <c r="C65" s="110">
        <v>403</v>
      </c>
      <c r="D65" s="113" t="s">
        <v>239</v>
      </c>
      <c r="E65" s="113" t="s">
        <v>4</v>
      </c>
      <c r="F65" s="113" t="s">
        <v>2</v>
      </c>
      <c r="G65" s="143">
        <f>G66+G73</f>
        <v>10978.46</v>
      </c>
    </row>
    <row r="66" spans="1:7" s="80" customFormat="1" ht="18" customHeight="1">
      <c r="A66" s="91"/>
      <c r="B66" s="115" t="s">
        <v>240</v>
      </c>
      <c r="C66" s="126">
        <v>403</v>
      </c>
      <c r="D66" s="125" t="s">
        <v>239</v>
      </c>
      <c r="E66" s="125" t="s">
        <v>241</v>
      </c>
      <c r="F66" s="125" t="s">
        <v>2</v>
      </c>
      <c r="G66" s="144">
        <f>G67+G70</f>
        <v>2331</v>
      </c>
    </row>
    <row r="67" spans="1:7" s="81" customFormat="1" ht="74.25" customHeight="1">
      <c r="A67" s="91"/>
      <c r="B67" s="132" t="s">
        <v>305</v>
      </c>
      <c r="C67" s="124">
        <v>403</v>
      </c>
      <c r="D67" s="125" t="s">
        <v>239</v>
      </c>
      <c r="E67" s="125" t="s">
        <v>281</v>
      </c>
      <c r="F67" s="125" t="s">
        <v>2</v>
      </c>
      <c r="G67" s="144">
        <f>G68</f>
        <v>1944</v>
      </c>
    </row>
    <row r="68" spans="1:7" s="87" customFormat="1" ht="30" customHeight="1">
      <c r="A68" s="91"/>
      <c r="B68" s="107" t="s">
        <v>251</v>
      </c>
      <c r="C68" s="126">
        <v>403</v>
      </c>
      <c r="D68" s="123" t="s">
        <v>239</v>
      </c>
      <c r="E68" s="123" t="s">
        <v>281</v>
      </c>
      <c r="F68" s="123" t="s">
        <v>221</v>
      </c>
      <c r="G68" s="145">
        <f>G69</f>
        <v>1944</v>
      </c>
    </row>
    <row r="69" spans="1:7" s="27" customFormat="1" ht="30" customHeight="1">
      <c r="A69" s="91"/>
      <c r="B69" s="119" t="s">
        <v>252</v>
      </c>
      <c r="C69" s="126">
        <v>403</v>
      </c>
      <c r="D69" s="123" t="s">
        <v>239</v>
      </c>
      <c r="E69" s="123" t="s">
        <v>281</v>
      </c>
      <c r="F69" s="123" t="s">
        <v>222</v>
      </c>
      <c r="G69" s="145">
        <v>1944</v>
      </c>
    </row>
    <row r="70" spans="1:7" s="27" customFormat="1" ht="105" customHeight="1">
      <c r="A70" s="91"/>
      <c r="B70" s="132" t="s">
        <v>306</v>
      </c>
      <c r="C70" s="126">
        <v>403</v>
      </c>
      <c r="D70" s="125" t="s">
        <v>239</v>
      </c>
      <c r="E70" s="125" t="s">
        <v>302</v>
      </c>
      <c r="F70" s="125" t="s">
        <v>2</v>
      </c>
      <c r="G70" s="145">
        <f>G71</f>
        <v>387</v>
      </c>
    </row>
    <row r="71" spans="1:7" s="27" customFormat="1" ht="30" customHeight="1">
      <c r="A71" s="91"/>
      <c r="B71" s="107" t="s">
        <v>251</v>
      </c>
      <c r="C71" s="126">
        <v>403</v>
      </c>
      <c r="D71" s="123" t="s">
        <v>239</v>
      </c>
      <c r="E71" s="123" t="s">
        <v>302</v>
      </c>
      <c r="F71" s="123" t="s">
        <v>221</v>
      </c>
      <c r="G71" s="145">
        <f>G72</f>
        <v>387</v>
      </c>
    </row>
    <row r="72" spans="1:7" s="27" customFormat="1" ht="30" customHeight="1">
      <c r="A72" s="91"/>
      <c r="B72" s="119" t="s">
        <v>252</v>
      </c>
      <c r="C72" s="126">
        <v>403</v>
      </c>
      <c r="D72" s="123" t="s">
        <v>239</v>
      </c>
      <c r="E72" s="123" t="s">
        <v>302</v>
      </c>
      <c r="F72" s="123" t="s">
        <v>222</v>
      </c>
      <c r="G72" s="145">
        <v>387</v>
      </c>
    </row>
    <row r="73" spans="1:7" s="27" customFormat="1" ht="30" customHeight="1">
      <c r="A73" s="91"/>
      <c r="B73" s="115" t="s">
        <v>35</v>
      </c>
      <c r="C73" s="124">
        <v>403</v>
      </c>
      <c r="D73" s="125" t="s">
        <v>239</v>
      </c>
      <c r="E73" s="125" t="s">
        <v>22</v>
      </c>
      <c r="F73" s="125" t="s">
        <v>2</v>
      </c>
      <c r="G73" s="145">
        <f>G74+G77</f>
        <v>8647.46</v>
      </c>
    </row>
    <row r="74" spans="1:7" s="27" customFormat="1" ht="50.25" customHeight="1">
      <c r="A74" s="91"/>
      <c r="B74" s="115" t="s">
        <v>264</v>
      </c>
      <c r="C74" s="126">
        <v>403</v>
      </c>
      <c r="D74" s="125" t="s">
        <v>239</v>
      </c>
      <c r="E74" s="125" t="s">
        <v>263</v>
      </c>
      <c r="F74" s="125" t="s">
        <v>2</v>
      </c>
      <c r="G74" s="144">
        <f>G75</f>
        <v>645.4599999999999</v>
      </c>
    </row>
    <row r="75" spans="1:7" s="27" customFormat="1" ht="30" customHeight="1">
      <c r="A75" s="91"/>
      <c r="B75" s="107" t="s">
        <v>251</v>
      </c>
      <c r="C75" s="126">
        <v>403</v>
      </c>
      <c r="D75" s="123" t="s">
        <v>239</v>
      </c>
      <c r="E75" s="123" t="s">
        <v>263</v>
      </c>
      <c r="F75" s="123" t="s">
        <v>221</v>
      </c>
      <c r="G75" s="145">
        <f>G76</f>
        <v>645.4599999999999</v>
      </c>
    </row>
    <row r="76" spans="1:7" s="27" customFormat="1" ht="30" customHeight="1">
      <c r="A76" s="91"/>
      <c r="B76" s="119" t="s">
        <v>252</v>
      </c>
      <c r="C76" s="126">
        <v>403</v>
      </c>
      <c r="D76" s="123" t="s">
        <v>239</v>
      </c>
      <c r="E76" s="123" t="s">
        <v>263</v>
      </c>
      <c r="F76" s="123" t="s">
        <v>222</v>
      </c>
      <c r="G76" s="145">
        <f>533.06+112.4</f>
        <v>645.4599999999999</v>
      </c>
    </row>
    <row r="77" spans="1:7" s="27" customFormat="1" ht="119.25" customHeight="1">
      <c r="A77" s="91"/>
      <c r="B77" s="115" t="s">
        <v>307</v>
      </c>
      <c r="C77" s="126">
        <v>403</v>
      </c>
      <c r="D77" s="125" t="s">
        <v>239</v>
      </c>
      <c r="E77" s="125" t="s">
        <v>308</v>
      </c>
      <c r="F77" s="125" t="s">
        <v>2</v>
      </c>
      <c r="G77" s="145">
        <f>G78</f>
        <v>8002</v>
      </c>
    </row>
    <row r="78" spans="1:7" s="27" customFormat="1" ht="30" customHeight="1">
      <c r="A78" s="91"/>
      <c r="B78" s="107" t="s">
        <v>251</v>
      </c>
      <c r="C78" s="126">
        <v>403</v>
      </c>
      <c r="D78" s="123" t="s">
        <v>239</v>
      </c>
      <c r="E78" s="123" t="s">
        <v>308</v>
      </c>
      <c r="F78" s="123" t="s">
        <v>221</v>
      </c>
      <c r="G78" s="145">
        <f>G79</f>
        <v>8002</v>
      </c>
    </row>
    <row r="79" spans="1:7" s="27" customFormat="1" ht="30" customHeight="1">
      <c r="A79" s="91"/>
      <c r="B79" s="119" t="s">
        <v>252</v>
      </c>
      <c r="C79" s="126">
        <v>403</v>
      </c>
      <c r="D79" s="123" t="s">
        <v>239</v>
      </c>
      <c r="E79" s="123" t="s">
        <v>308</v>
      </c>
      <c r="F79" s="123" t="s">
        <v>222</v>
      </c>
      <c r="G79" s="145">
        <v>8002</v>
      </c>
    </row>
    <row r="80" spans="1:7" s="27" customFormat="1" ht="30" customHeight="1">
      <c r="A80" s="91"/>
      <c r="B80" s="112" t="s">
        <v>309</v>
      </c>
      <c r="C80" s="114">
        <v>403</v>
      </c>
      <c r="D80" s="113" t="s">
        <v>310</v>
      </c>
      <c r="E80" s="113" t="s">
        <v>4</v>
      </c>
      <c r="F80" s="113" t="s">
        <v>2</v>
      </c>
      <c r="G80" s="143">
        <f>G81+G85</f>
        <v>178.89999999999998</v>
      </c>
    </row>
    <row r="81" spans="1:7" s="27" customFormat="1" ht="21" customHeight="1">
      <c r="A81" s="91"/>
      <c r="B81" s="115" t="s">
        <v>240</v>
      </c>
      <c r="C81" s="116">
        <v>403</v>
      </c>
      <c r="D81" s="125" t="s">
        <v>310</v>
      </c>
      <c r="E81" s="125" t="s">
        <v>241</v>
      </c>
      <c r="F81" s="125" t="s">
        <v>2</v>
      </c>
      <c r="G81" s="144">
        <f>G82</f>
        <v>141.331</v>
      </c>
    </row>
    <row r="82" spans="1:7" s="27" customFormat="1" ht="107.25" customHeight="1">
      <c r="A82" s="91"/>
      <c r="B82" s="131" t="s">
        <v>311</v>
      </c>
      <c r="C82" s="116">
        <v>403</v>
      </c>
      <c r="D82" s="125" t="s">
        <v>310</v>
      </c>
      <c r="E82" s="125" t="s">
        <v>312</v>
      </c>
      <c r="F82" s="125" t="s">
        <v>2</v>
      </c>
      <c r="G82" s="144">
        <f>G83</f>
        <v>141.331</v>
      </c>
    </row>
    <row r="83" spans="1:7" s="27" customFormat="1" ht="30" customHeight="1">
      <c r="A83" s="91"/>
      <c r="B83" s="107" t="s">
        <v>251</v>
      </c>
      <c r="C83" s="118">
        <v>403</v>
      </c>
      <c r="D83" s="123" t="s">
        <v>310</v>
      </c>
      <c r="E83" s="123" t="s">
        <v>312</v>
      </c>
      <c r="F83" s="123" t="s">
        <v>221</v>
      </c>
      <c r="G83" s="145">
        <f>G84</f>
        <v>141.331</v>
      </c>
    </row>
    <row r="84" spans="1:7" s="27" customFormat="1" ht="30" customHeight="1">
      <c r="A84" s="91"/>
      <c r="B84" s="119" t="s">
        <v>252</v>
      </c>
      <c r="C84" s="118">
        <v>403</v>
      </c>
      <c r="D84" s="123" t="s">
        <v>310</v>
      </c>
      <c r="E84" s="123" t="s">
        <v>312</v>
      </c>
      <c r="F84" s="123" t="s">
        <v>222</v>
      </c>
      <c r="G84" s="145">
        <v>141.331</v>
      </c>
    </row>
    <row r="85" spans="1:7" s="27" customFormat="1" ht="30" customHeight="1">
      <c r="A85" s="91"/>
      <c r="B85" s="115" t="s">
        <v>35</v>
      </c>
      <c r="C85" s="124">
        <v>403</v>
      </c>
      <c r="D85" s="125" t="s">
        <v>310</v>
      </c>
      <c r="E85" s="125" t="s">
        <v>22</v>
      </c>
      <c r="F85" s="125" t="s">
        <v>2</v>
      </c>
      <c r="G85" s="145">
        <f>G86</f>
        <v>37.569</v>
      </c>
    </row>
    <row r="86" spans="1:7" s="27" customFormat="1" ht="89.25" customHeight="1">
      <c r="A86" s="91"/>
      <c r="B86" s="137" t="s">
        <v>324</v>
      </c>
      <c r="C86" s="126">
        <v>403</v>
      </c>
      <c r="D86" s="125" t="s">
        <v>310</v>
      </c>
      <c r="E86" s="125" t="s">
        <v>323</v>
      </c>
      <c r="F86" s="125" t="s">
        <v>2</v>
      </c>
      <c r="G86" s="144">
        <f>G87</f>
        <v>37.569</v>
      </c>
    </row>
    <row r="87" spans="1:7" s="27" customFormat="1" ht="30" customHeight="1">
      <c r="A87" s="91"/>
      <c r="B87" s="107" t="s">
        <v>251</v>
      </c>
      <c r="C87" s="126">
        <v>403</v>
      </c>
      <c r="D87" s="123" t="s">
        <v>310</v>
      </c>
      <c r="E87" s="123" t="s">
        <v>323</v>
      </c>
      <c r="F87" s="123" t="s">
        <v>221</v>
      </c>
      <c r="G87" s="145">
        <f>G88</f>
        <v>37.569</v>
      </c>
    </row>
    <row r="88" spans="1:7" s="27" customFormat="1" ht="30" customHeight="1">
      <c r="A88" s="91"/>
      <c r="B88" s="119" t="s">
        <v>252</v>
      </c>
      <c r="C88" s="126">
        <v>403</v>
      </c>
      <c r="D88" s="123" t="s">
        <v>310</v>
      </c>
      <c r="E88" s="123" t="s">
        <v>323</v>
      </c>
      <c r="F88" s="123" t="s">
        <v>222</v>
      </c>
      <c r="G88" s="145">
        <v>37.569</v>
      </c>
    </row>
    <row r="89" spans="1:8" s="98" customFormat="1" ht="18" customHeight="1">
      <c r="A89" s="91"/>
      <c r="B89" s="120" t="s">
        <v>96</v>
      </c>
      <c r="C89" s="93">
        <v>403</v>
      </c>
      <c r="D89" s="121" t="s">
        <v>66</v>
      </c>
      <c r="E89" s="121" t="s">
        <v>4</v>
      </c>
      <c r="F89" s="121" t="s">
        <v>2</v>
      </c>
      <c r="G89" s="142">
        <f>G90+G99+G114</f>
        <v>9363.214</v>
      </c>
      <c r="H89" s="135"/>
    </row>
    <row r="90" spans="1:7" s="27" customFormat="1" ht="18" customHeight="1">
      <c r="A90" s="91"/>
      <c r="B90" s="109" t="s">
        <v>119</v>
      </c>
      <c r="C90" s="110">
        <v>403</v>
      </c>
      <c r="D90" s="113" t="s">
        <v>103</v>
      </c>
      <c r="E90" s="113" t="s">
        <v>4</v>
      </c>
      <c r="F90" s="113" t="s">
        <v>2</v>
      </c>
      <c r="G90" s="143">
        <f>G91+G95</f>
        <v>2555.677</v>
      </c>
    </row>
    <row r="91" spans="1:7" s="80" customFormat="1" ht="18" customHeight="1">
      <c r="A91" s="91"/>
      <c r="B91" s="115" t="s">
        <v>172</v>
      </c>
      <c r="C91" s="126">
        <v>403</v>
      </c>
      <c r="D91" s="125" t="s">
        <v>103</v>
      </c>
      <c r="E91" s="125" t="s">
        <v>115</v>
      </c>
      <c r="F91" s="125" t="s">
        <v>2</v>
      </c>
      <c r="G91" s="144">
        <f>G92</f>
        <v>1861</v>
      </c>
    </row>
    <row r="92" spans="1:7" s="81" customFormat="1" ht="198.75" customHeight="1">
      <c r="A92" s="91"/>
      <c r="B92" s="115" t="s">
        <v>283</v>
      </c>
      <c r="C92" s="126">
        <v>403</v>
      </c>
      <c r="D92" s="125" t="s">
        <v>103</v>
      </c>
      <c r="E92" s="125" t="s">
        <v>117</v>
      </c>
      <c r="F92" s="125" t="s">
        <v>2</v>
      </c>
      <c r="G92" s="144">
        <f>G93</f>
        <v>1861</v>
      </c>
    </row>
    <row r="93" spans="1:7" s="87" customFormat="1" ht="18" customHeight="1">
      <c r="A93" s="91"/>
      <c r="B93" s="107" t="s">
        <v>233</v>
      </c>
      <c r="C93" s="126">
        <v>403</v>
      </c>
      <c r="D93" s="123" t="s">
        <v>103</v>
      </c>
      <c r="E93" s="123" t="s">
        <v>117</v>
      </c>
      <c r="F93" s="123" t="s">
        <v>224</v>
      </c>
      <c r="G93" s="145">
        <f>G94</f>
        <v>1861</v>
      </c>
    </row>
    <row r="94" spans="1:7" s="27" customFormat="1" ht="111" customHeight="1">
      <c r="A94" s="91"/>
      <c r="B94" s="107" t="s">
        <v>255</v>
      </c>
      <c r="C94" s="126">
        <v>403</v>
      </c>
      <c r="D94" s="123" t="s">
        <v>103</v>
      </c>
      <c r="E94" s="123" t="s">
        <v>117</v>
      </c>
      <c r="F94" s="123" t="s">
        <v>242</v>
      </c>
      <c r="G94" s="145">
        <v>1861</v>
      </c>
    </row>
    <row r="95" spans="1:7" s="80" customFormat="1" ht="33.75" customHeight="1">
      <c r="A95" s="91"/>
      <c r="B95" s="115" t="s">
        <v>35</v>
      </c>
      <c r="C95" s="124">
        <v>403</v>
      </c>
      <c r="D95" s="125" t="s">
        <v>103</v>
      </c>
      <c r="E95" s="125" t="s">
        <v>22</v>
      </c>
      <c r="F95" s="125" t="s">
        <v>2</v>
      </c>
      <c r="G95" s="144">
        <f>G96</f>
        <v>694.677</v>
      </c>
    </row>
    <row r="96" spans="1:7" s="83" customFormat="1" ht="74.25" customHeight="1">
      <c r="A96" s="92"/>
      <c r="B96" s="115" t="s">
        <v>284</v>
      </c>
      <c r="C96" s="124">
        <v>403</v>
      </c>
      <c r="D96" s="125" t="s">
        <v>103</v>
      </c>
      <c r="E96" s="125" t="s">
        <v>260</v>
      </c>
      <c r="F96" s="125" t="s">
        <v>2</v>
      </c>
      <c r="G96" s="144">
        <f>G97</f>
        <v>694.677</v>
      </c>
    </row>
    <row r="97" spans="1:7" s="97" customFormat="1" ht="33.75" customHeight="1">
      <c r="A97" s="92"/>
      <c r="B97" s="107" t="s">
        <v>251</v>
      </c>
      <c r="C97" s="126">
        <v>403</v>
      </c>
      <c r="D97" s="123" t="s">
        <v>103</v>
      </c>
      <c r="E97" s="123" t="s">
        <v>260</v>
      </c>
      <c r="F97" s="123" t="s">
        <v>221</v>
      </c>
      <c r="G97" s="145">
        <f>G98</f>
        <v>694.677</v>
      </c>
    </row>
    <row r="98" spans="1:7" s="28" customFormat="1" ht="32.25" customHeight="1">
      <c r="A98" s="92"/>
      <c r="B98" s="107" t="s">
        <v>223</v>
      </c>
      <c r="C98" s="126">
        <v>403</v>
      </c>
      <c r="D98" s="123" t="s">
        <v>103</v>
      </c>
      <c r="E98" s="123" t="s">
        <v>260</v>
      </c>
      <c r="F98" s="123" t="s">
        <v>222</v>
      </c>
      <c r="G98" s="145">
        <v>694.677</v>
      </c>
    </row>
    <row r="99" spans="1:7" s="27" customFormat="1" ht="22.5" customHeight="1">
      <c r="A99" s="91"/>
      <c r="B99" s="109" t="s">
        <v>139</v>
      </c>
      <c r="C99" s="110">
        <v>403</v>
      </c>
      <c r="D99" s="111" t="s">
        <v>70</v>
      </c>
      <c r="E99" s="111" t="s">
        <v>4</v>
      </c>
      <c r="F99" s="111" t="s">
        <v>2</v>
      </c>
      <c r="G99" s="143">
        <f>G100+G107</f>
        <v>1972.7</v>
      </c>
    </row>
    <row r="100" spans="1:7" s="80" customFormat="1" ht="18" customHeight="1">
      <c r="A100" s="91"/>
      <c r="B100" s="115" t="s">
        <v>172</v>
      </c>
      <c r="C100" s="126">
        <v>403</v>
      </c>
      <c r="D100" s="125" t="s">
        <v>70</v>
      </c>
      <c r="E100" s="125" t="s">
        <v>115</v>
      </c>
      <c r="F100" s="125" t="s">
        <v>2</v>
      </c>
      <c r="G100" s="144">
        <f>G101+G104</f>
        <v>1500</v>
      </c>
    </row>
    <row r="101" spans="1:7" s="81" customFormat="1" ht="168.75" customHeight="1">
      <c r="A101" s="91"/>
      <c r="B101" s="115" t="s">
        <v>297</v>
      </c>
      <c r="C101" s="126">
        <v>403</v>
      </c>
      <c r="D101" s="125" t="s">
        <v>70</v>
      </c>
      <c r="E101" s="125" t="s">
        <v>257</v>
      </c>
      <c r="F101" s="125" t="s">
        <v>2</v>
      </c>
      <c r="G101" s="144">
        <f>G102</f>
        <v>1143.7</v>
      </c>
    </row>
    <row r="102" spans="1:7" s="87" customFormat="1" ht="18" customHeight="1">
      <c r="A102" s="91"/>
      <c r="B102" s="107" t="s">
        <v>233</v>
      </c>
      <c r="C102" s="126">
        <v>403</v>
      </c>
      <c r="D102" s="123" t="s">
        <v>70</v>
      </c>
      <c r="E102" s="123" t="s">
        <v>257</v>
      </c>
      <c r="F102" s="123" t="s">
        <v>224</v>
      </c>
      <c r="G102" s="145">
        <f>G103</f>
        <v>1143.7</v>
      </c>
    </row>
    <row r="103" spans="1:7" s="27" customFormat="1" ht="111.75" customHeight="1">
      <c r="A103" s="91"/>
      <c r="B103" s="107" t="s">
        <v>255</v>
      </c>
      <c r="C103" s="126">
        <v>403</v>
      </c>
      <c r="D103" s="123" t="s">
        <v>70</v>
      </c>
      <c r="E103" s="123" t="s">
        <v>257</v>
      </c>
      <c r="F103" s="123" t="s">
        <v>242</v>
      </c>
      <c r="G103" s="145">
        <v>1143.7</v>
      </c>
    </row>
    <row r="104" spans="1:7" s="27" customFormat="1" ht="166.5" customHeight="1">
      <c r="A104" s="91"/>
      <c r="B104" s="115" t="s">
        <v>313</v>
      </c>
      <c r="C104" s="126">
        <v>403</v>
      </c>
      <c r="D104" s="125" t="s">
        <v>70</v>
      </c>
      <c r="E104" s="125" t="s">
        <v>126</v>
      </c>
      <c r="F104" s="125" t="s">
        <v>2</v>
      </c>
      <c r="G104" s="145">
        <f>G105</f>
        <v>356.3</v>
      </c>
    </row>
    <row r="105" spans="1:7" s="27" customFormat="1" ht="19.5" customHeight="1">
      <c r="A105" s="91"/>
      <c r="B105" s="107" t="s">
        <v>233</v>
      </c>
      <c r="C105" s="126">
        <v>403</v>
      </c>
      <c r="D105" s="123" t="s">
        <v>70</v>
      </c>
      <c r="E105" s="123" t="s">
        <v>126</v>
      </c>
      <c r="F105" s="123" t="s">
        <v>224</v>
      </c>
      <c r="G105" s="145">
        <f>G106</f>
        <v>356.3</v>
      </c>
    </row>
    <row r="106" spans="1:7" s="27" customFormat="1" ht="111.75" customHeight="1">
      <c r="A106" s="91"/>
      <c r="B106" s="107" t="s">
        <v>255</v>
      </c>
      <c r="C106" s="126">
        <v>403</v>
      </c>
      <c r="D106" s="123" t="s">
        <v>70</v>
      </c>
      <c r="E106" s="123" t="s">
        <v>126</v>
      </c>
      <c r="F106" s="123" t="s">
        <v>242</v>
      </c>
      <c r="G106" s="145">
        <v>356.3</v>
      </c>
    </row>
    <row r="107" spans="1:7" s="27" customFormat="1" ht="29.25" customHeight="1">
      <c r="A107" s="91"/>
      <c r="B107" s="115" t="s">
        <v>35</v>
      </c>
      <c r="C107" s="126">
        <v>403</v>
      </c>
      <c r="D107" s="125" t="s">
        <v>70</v>
      </c>
      <c r="E107" s="125" t="s">
        <v>22</v>
      </c>
      <c r="F107" s="125" t="s">
        <v>2</v>
      </c>
      <c r="G107" s="144">
        <f>G108+G111</f>
        <v>472.7</v>
      </c>
    </row>
    <row r="108" spans="1:7" s="27" customFormat="1" ht="90.75" customHeight="1">
      <c r="A108" s="91"/>
      <c r="B108" s="115" t="s">
        <v>299</v>
      </c>
      <c r="C108" s="124">
        <v>403</v>
      </c>
      <c r="D108" s="125" t="s">
        <v>70</v>
      </c>
      <c r="E108" s="125" t="s">
        <v>287</v>
      </c>
      <c r="F108" s="125" t="s">
        <v>2</v>
      </c>
      <c r="G108" s="144">
        <f>G109</f>
        <v>332.7</v>
      </c>
    </row>
    <row r="109" spans="1:7" s="27" customFormat="1" ht="36" customHeight="1">
      <c r="A109" s="91"/>
      <c r="B109" s="107" t="s">
        <v>251</v>
      </c>
      <c r="C109" s="126">
        <v>403</v>
      </c>
      <c r="D109" s="123" t="s">
        <v>70</v>
      </c>
      <c r="E109" s="123" t="s">
        <v>287</v>
      </c>
      <c r="F109" s="123" t="s">
        <v>221</v>
      </c>
      <c r="G109" s="145">
        <f>G110</f>
        <v>332.7</v>
      </c>
    </row>
    <row r="110" spans="1:7" s="27" customFormat="1" ht="39" customHeight="1">
      <c r="A110" s="91"/>
      <c r="B110" s="119" t="s">
        <v>252</v>
      </c>
      <c r="C110" s="126">
        <v>403</v>
      </c>
      <c r="D110" s="123" t="s">
        <v>70</v>
      </c>
      <c r="E110" s="123" t="s">
        <v>287</v>
      </c>
      <c r="F110" s="123" t="s">
        <v>222</v>
      </c>
      <c r="G110" s="145">
        <v>332.7</v>
      </c>
    </row>
    <row r="111" spans="1:7" s="27" customFormat="1" ht="78.75" customHeight="1">
      <c r="A111" s="91"/>
      <c r="B111" s="115" t="s">
        <v>327</v>
      </c>
      <c r="C111" s="124">
        <v>403</v>
      </c>
      <c r="D111" s="125" t="s">
        <v>70</v>
      </c>
      <c r="E111" s="125" t="s">
        <v>328</v>
      </c>
      <c r="F111" s="125" t="s">
        <v>2</v>
      </c>
      <c r="G111" s="144">
        <f>G112</f>
        <v>140</v>
      </c>
    </row>
    <row r="112" spans="1:7" s="27" customFormat="1" ht="39" customHeight="1">
      <c r="A112" s="91"/>
      <c r="B112" s="107" t="s">
        <v>251</v>
      </c>
      <c r="C112" s="126">
        <v>403</v>
      </c>
      <c r="D112" s="123" t="s">
        <v>70</v>
      </c>
      <c r="E112" s="123" t="s">
        <v>328</v>
      </c>
      <c r="F112" s="123" t="s">
        <v>221</v>
      </c>
      <c r="G112" s="145">
        <f>G113</f>
        <v>140</v>
      </c>
    </row>
    <row r="113" spans="1:7" s="27" customFormat="1" ht="35.25" customHeight="1">
      <c r="A113" s="91"/>
      <c r="B113" s="119" t="s">
        <v>252</v>
      </c>
      <c r="C113" s="126">
        <v>403</v>
      </c>
      <c r="D113" s="123" t="s">
        <v>70</v>
      </c>
      <c r="E113" s="123" t="s">
        <v>328</v>
      </c>
      <c r="F113" s="123" t="s">
        <v>222</v>
      </c>
      <c r="G113" s="145">
        <v>140</v>
      </c>
    </row>
    <row r="114" spans="1:7" s="27" customFormat="1" ht="18" customHeight="1">
      <c r="A114" s="91"/>
      <c r="B114" s="109" t="s">
        <v>36</v>
      </c>
      <c r="C114" s="110">
        <v>403</v>
      </c>
      <c r="D114" s="113" t="s">
        <v>37</v>
      </c>
      <c r="E114" s="113" t="s">
        <v>4</v>
      </c>
      <c r="F114" s="113" t="s">
        <v>2</v>
      </c>
      <c r="G114" s="143">
        <f>G115+G119</f>
        <v>4834.837</v>
      </c>
    </row>
    <row r="115" spans="1:7" s="80" customFormat="1" ht="18" customHeight="1">
      <c r="A115" s="91"/>
      <c r="B115" s="115" t="s">
        <v>36</v>
      </c>
      <c r="C115" s="124">
        <v>403</v>
      </c>
      <c r="D115" s="125" t="s">
        <v>37</v>
      </c>
      <c r="E115" s="125" t="s">
        <v>26</v>
      </c>
      <c r="F115" s="125" t="s">
        <v>2</v>
      </c>
      <c r="G115" s="144">
        <f>G116</f>
        <v>1702.137</v>
      </c>
    </row>
    <row r="116" spans="1:7" s="81" customFormat="1" ht="33" customHeight="1">
      <c r="A116" s="91"/>
      <c r="B116" s="115" t="s">
        <v>280</v>
      </c>
      <c r="C116" s="126">
        <v>403</v>
      </c>
      <c r="D116" s="125" t="s">
        <v>37</v>
      </c>
      <c r="E116" s="125" t="s">
        <v>40</v>
      </c>
      <c r="F116" s="125" t="s">
        <v>2</v>
      </c>
      <c r="G116" s="144">
        <f>G117</f>
        <v>1702.137</v>
      </c>
    </row>
    <row r="117" spans="1:7" s="87" customFormat="1" ht="35.25" customHeight="1">
      <c r="A117" s="91"/>
      <c r="B117" s="107" t="s">
        <v>251</v>
      </c>
      <c r="C117" s="126">
        <v>403</v>
      </c>
      <c r="D117" s="123" t="s">
        <v>37</v>
      </c>
      <c r="E117" s="123" t="s">
        <v>40</v>
      </c>
      <c r="F117" s="123" t="s">
        <v>221</v>
      </c>
      <c r="G117" s="145">
        <f>G118</f>
        <v>1702.137</v>
      </c>
    </row>
    <row r="118" spans="1:7" s="27" customFormat="1" ht="31.5" customHeight="1">
      <c r="A118" s="91"/>
      <c r="B118" s="119" t="s">
        <v>252</v>
      </c>
      <c r="C118" s="126">
        <v>403</v>
      </c>
      <c r="D118" s="123" t="s">
        <v>37</v>
      </c>
      <c r="E118" s="123" t="s">
        <v>40</v>
      </c>
      <c r="F118" s="123" t="s">
        <v>222</v>
      </c>
      <c r="G118" s="145">
        <v>1702.137</v>
      </c>
    </row>
    <row r="119" spans="1:7" s="80" customFormat="1" ht="32.25" customHeight="1">
      <c r="A119" s="91"/>
      <c r="B119" s="115" t="s">
        <v>35</v>
      </c>
      <c r="C119" s="126">
        <v>403</v>
      </c>
      <c r="D119" s="125" t="s">
        <v>37</v>
      </c>
      <c r="E119" s="125" t="s">
        <v>22</v>
      </c>
      <c r="F119" s="125" t="s">
        <v>2</v>
      </c>
      <c r="G119" s="144">
        <f>G120+G123</f>
        <v>3132.7000000000003</v>
      </c>
    </row>
    <row r="120" spans="1:7" s="81" customFormat="1" ht="60" customHeight="1">
      <c r="A120" s="91"/>
      <c r="B120" s="115" t="s">
        <v>261</v>
      </c>
      <c r="C120" s="126">
        <v>403</v>
      </c>
      <c r="D120" s="125" t="s">
        <v>37</v>
      </c>
      <c r="E120" s="125" t="s">
        <v>262</v>
      </c>
      <c r="F120" s="125" t="s">
        <v>2</v>
      </c>
      <c r="G120" s="144">
        <f>G121</f>
        <v>210.3</v>
      </c>
    </row>
    <row r="121" spans="1:7" s="87" customFormat="1" ht="30.75" customHeight="1">
      <c r="A121" s="91"/>
      <c r="B121" s="107" t="s">
        <v>251</v>
      </c>
      <c r="C121" s="126">
        <v>403</v>
      </c>
      <c r="D121" s="123" t="s">
        <v>37</v>
      </c>
      <c r="E121" s="123" t="s">
        <v>262</v>
      </c>
      <c r="F121" s="123" t="s">
        <v>221</v>
      </c>
      <c r="G121" s="145">
        <f>G122</f>
        <v>210.3</v>
      </c>
    </row>
    <row r="122" spans="1:7" s="27" customFormat="1" ht="30.75" customHeight="1">
      <c r="A122" s="91"/>
      <c r="B122" s="119" t="s">
        <v>252</v>
      </c>
      <c r="C122" s="126">
        <v>403</v>
      </c>
      <c r="D122" s="123" t="s">
        <v>37</v>
      </c>
      <c r="E122" s="123" t="s">
        <v>262</v>
      </c>
      <c r="F122" s="123" t="s">
        <v>222</v>
      </c>
      <c r="G122" s="145">
        <v>210.3</v>
      </c>
    </row>
    <row r="123" spans="1:7" s="81" customFormat="1" ht="46.5" customHeight="1">
      <c r="A123" s="91"/>
      <c r="B123" s="115" t="s">
        <v>314</v>
      </c>
      <c r="C123" s="126">
        <v>403</v>
      </c>
      <c r="D123" s="125" t="s">
        <v>37</v>
      </c>
      <c r="E123" s="125" t="s">
        <v>315</v>
      </c>
      <c r="F123" s="125" t="s">
        <v>2</v>
      </c>
      <c r="G123" s="144">
        <f>G124</f>
        <v>2922.4</v>
      </c>
    </row>
    <row r="124" spans="1:7" s="87" customFormat="1" ht="30.75" customHeight="1">
      <c r="A124" s="91"/>
      <c r="B124" s="107" t="s">
        <v>251</v>
      </c>
      <c r="C124" s="126">
        <v>403</v>
      </c>
      <c r="D124" s="123" t="s">
        <v>37</v>
      </c>
      <c r="E124" s="123" t="s">
        <v>315</v>
      </c>
      <c r="F124" s="123" t="s">
        <v>221</v>
      </c>
      <c r="G124" s="145">
        <f>G125</f>
        <v>2922.4</v>
      </c>
    </row>
    <row r="125" spans="1:7" s="27" customFormat="1" ht="30.75" customHeight="1">
      <c r="A125" s="91"/>
      <c r="B125" s="119" t="s">
        <v>252</v>
      </c>
      <c r="C125" s="126">
        <v>403</v>
      </c>
      <c r="D125" s="123" t="s">
        <v>37</v>
      </c>
      <c r="E125" s="123" t="s">
        <v>315</v>
      </c>
      <c r="F125" s="123" t="s">
        <v>222</v>
      </c>
      <c r="G125" s="145">
        <f>2723+199.4</f>
        <v>2922.4</v>
      </c>
    </row>
    <row r="126" spans="1:7" s="98" customFormat="1" ht="18" customHeight="1">
      <c r="A126" s="92"/>
      <c r="B126" s="120" t="s">
        <v>97</v>
      </c>
      <c r="C126" s="93">
        <v>403</v>
      </c>
      <c r="D126" s="121" t="s">
        <v>67</v>
      </c>
      <c r="E126" s="121" t="s">
        <v>4</v>
      </c>
      <c r="F126" s="121" t="s">
        <v>2</v>
      </c>
      <c r="G126" s="142">
        <f>G127</f>
        <v>301</v>
      </c>
    </row>
    <row r="127" spans="1:7" s="27" customFormat="1" ht="30" customHeight="1">
      <c r="A127" s="92"/>
      <c r="B127" s="109" t="s">
        <v>98</v>
      </c>
      <c r="C127" s="110">
        <v>403</v>
      </c>
      <c r="D127" s="113" t="s">
        <v>48</v>
      </c>
      <c r="E127" s="113" t="s">
        <v>4</v>
      </c>
      <c r="F127" s="113" t="s">
        <v>2</v>
      </c>
      <c r="G127" s="143">
        <f>G128</f>
        <v>301</v>
      </c>
    </row>
    <row r="128" spans="1:7" s="80" customFormat="1" ht="31.5" customHeight="1">
      <c r="A128" s="92"/>
      <c r="B128" s="115" t="s">
        <v>35</v>
      </c>
      <c r="C128" s="126">
        <v>403</v>
      </c>
      <c r="D128" s="125" t="s">
        <v>48</v>
      </c>
      <c r="E128" s="125" t="s">
        <v>22</v>
      </c>
      <c r="F128" s="125" t="s">
        <v>2</v>
      </c>
      <c r="G128" s="144">
        <f>G129</f>
        <v>301</v>
      </c>
    </row>
    <row r="129" spans="1:7" s="81" customFormat="1" ht="78" customHeight="1">
      <c r="A129" s="91"/>
      <c r="B129" s="115" t="s">
        <v>282</v>
      </c>
      <c r="C129" s="126">
        <v>403</v>
      </c>
      <c r="D129" s="125" t="s">
        <v>48</v>
      </c>
      <c r="E129" s="125" t="s">
        <v>275</v>
      </c>
      <c r="F129" s="125" t="s">
        <v>2</v>
      </c>
      <c r="G129" s="144">
        <f>G130</f>
        <v>301</v>
      </c>
    </row>
    <row r="130" spans="1:7" s="87" customFormat="1" ht="33.75" customHeight="1">
      <c r="A130" s="91"/>
      <c r="B130" s="107" t="s">
        <v>251</v>
      </c>
      <c r="C130" s="126">
        <v>403</v>
      </c>
      <c r="D130" s="123" t="s">
        <v>48</v>
      </c>
      <c r="E130" s="123" t="s">
        <v>275</v>
      </c>
      <c r="F130" s="123" t="s">
        <v>221</v>
      </c>
      <c r="G130" s="145">
        <f>G131</f>
        <v>301</v>
      </c>
    </row>
    <row r="131" spans="1:7" s="27" customFormat="1" ht="33.75" customHeight="1">
      <c r="A131" s="91"/>
      <c r="B131" s="119" t="s">
        <v>252</v>
      </c>
      <c r="C131" s="126">
        <v>403</v>
      </c>
      <c r="D131" s="123" t="s">
        <v>48</v>
      </c>
      <c r="E131" s="123" t="s">
        <v>275</v>
      </c>
      <c r="F131" s="123" t="s">
        <v>222</v>
      </c>
      <c r="G131" s="145">
        <v>301</v>
      </c>
    </row>
    <row r="132" spans="1:7" s="98" customFormat="1" ht="18" customHeight="1">
      <c r="A132" s="91"/>
      <c r="B132" s="120" t="s">
        <v>265</v>
      </c>
      <c r="C132" s="93">
        <v>403</v>
      </c>
      <c r="D132" s="121" t="s">
        <v>14</v>
      </c>
      <c r="E132" s="121" t="s">
        <v>4</v>
      </c>
      <c r="F132" s="121" t="s">
        <v>2</v>
      </c>
      <c r="G132" s="142">
        <f>G133</f>
        <v>1704</v>
      </c>
    </row>
    <row r="133" spans="1:7" s="27" customFormat="1" ht="18" customHeight="1">
      <c r="A133" s="91"/>
      <c r="B133" s="109" t="s">
        <v>160</v>
      </c>
      <c r="C133" s="110">
        <v>403</v>
      </c>
      <c r="D133" s="113" t="s">
        <v>149</v>
      </c>
      <c r="E133" s="113" t="s">
        <v>4</v>
      </c>
      <c r="F133" s="113" t="s">
        <v>2</v>
      </c>
      <c r="G133" s="143">
        <f>G135</f>
        <v>1704</v>
      </c>
    </row>
    <row r="134" spans="1:7" s="82" customFormat="1" ht="18" customHeight="1">
      <c r="A134" s="92"/>
      <c r="B134" s="127" t="s">
        <v>172</v>
      </c>
      <c r="C134" s="124">
        <v>403</v>
      </c>
      <c r="D134" s="125" t="s">
        <v>149</v>
      </c>
      <c r="E134" s="125" t="s">
        <v>115</v>
      </c>
      <c r="F134" s="125" t="s">
        <v>2</v>
      </c>
      <c r="G134" s="144">
        <f>G135</f>
        <v>1704</v>
      </c>
    </row>
    <row r="135" spans="1:7" s="81" customFormat="1" ht="150.75" customHeight="1">
      <c r="A135" s="91"/>
      <c r="B135" s="115" t="s">
        <v>268</v>
      </c>
      <c r="C135" s="126">
        <v>403</v>
      </c>
      <c r="D135" s="125" t="s">
        <v>149</v>
      </c>
      <c r="E135" s="125" t="s">
        <v>124</v>
      </c>
      <c r="F135" s="125" t="s">
        <v>2</v>
      </c>
      <c r="G135" s="144">
        <f>G136</f>
        <v>1704</v>
      </c>
    </row>
    <row r="136" spans="1:7" s="87" customFormat="1" ht="18" customHeight="1">
      <c r="A136" s="91"/>
      <c r="B136" s="107" t="s">
        <v>233</v>
      </c>
      <c r="C136" s="126">
        <v>403</v>
      </c>
      <c r="D136" s="123" t="s">
        <v>149</v>
      </c>
      <c r="E136" s="123" t="s">
        <v>124</v>
      </c>
      <c r="F136" s="123" t="s">
        <v>224</v>
      </c>
      <c r="G136" s="145">
        <f>G137</f>
        <v>1704</v>
      </c>
    </row>
    <row r="137" spans="1:7" s="27" customFormat="1" ht="105" customHeight="1">
      <c r="A137" s="91"/>
      <c r="B137" s="107" t="s">
        <v>255</v>
      </c>
      <c r="C137" s="126">
        <v>403</v>
      </c>
      <c r="D137" s="123" t="s">
        <v>149</v>
      </c>
      <c r="E137" s="123" t="s">
        <v>124</v>
      </c>
      <c r="F137" s="123" t="s">
        <v>242</v>
      </c>
      <c r="G137" s="145">
        <v>1704</v>
      </c>
    </row>
    <row r="138" spans="1:7" s="100" customFormat="1" ht="18" customHeight="1">
      <c r="A138" s="128"/>
      <c r="B138" s="120" t="s">
        <v>182</v>
      </c>
      <c r="C138" s="93">
        <v>403</v>
      </c>
      <c r="D138" s="121" t="s">
        <v>183</v>
      </c>
      <c r="E138" s="121" t="s">
        <v>4</v>
      </c>
      <c r="F138" s="121" t="s">
        <v>2</v>
      </c>
      <c r="G138" s="142">
        <f>G139+G144</f>
        <v>746.031</v>
      </c>
    </row>
    <row r="139" spans="1:7" s="100" customFormat="1" ht="18" customHeight="1">
      <c r="A139" s="128"/>
      <c r="B139" s="109" t="s">
        <v>288</v>
      </c>
      <c r="C139" s="114">
        <v>403</v>
      </c>
      <c r="D139" s="111" t="s">
        <v>289</v>
      </c>
      <c r="E139" s="111" t="s">
        <v>4</v>
      </c>
      <c r="F139" s="111" t="s">
        <v>2</v>
      </c>
      <c r="G139" s="145">
        <f>G140</f>
        <v>138.031</v>
      </c>
    </row>
    <row r="140" spans="1:7" s="100" customFormat="1" ht="31.5" customHeight="1">
      <c r="A140" s="128"/>
      <c r="B140" s="115" t="s">
        <v>290</v>
      </c>
      <c r="C140" s="116">
        <v>403</v>
      </c>
      <c r="D140" s="117" t="s">
        <v>289</v>
      </c>
      <c r="E140" s="117" t="s">
        <v>291</v>
      </c>
      <c r="F140" s="117" t="s">
        <v>2</v>
      </c>
      <c r="G140" s="145">
        <f>G141</f>
        <v>138.031</v>
      </c>
    </row>
    <row r="141" spans="1:7" s="100" customFormat="1" ht="50.25" customHeight="1">
      <c r="A141" s="128"/>
      <c r="B141" s="115" t="s">
        <v>292</v>
      </c>
      <c r="C141" s="116">
        <v>403</v>
      </c>
      <c r="D141" s="117" t="s">
        <v>289</v>
      </c>
      <c r="E141" s="117" t="s">
        <v>293</v>
      </c>
      <c r="F141" s="117" t="s">
        <v>2</v>
      </c>
      <c r="G141" s="145">
        <f>G142</f>
        <v>138.031</v>
      </c>
    </row>
    <row r="142" spans="1:7" s="100" customFormat="1" ht="33.75" customHeight="1">
      <c r="A142" s="128"/>
      <c r="B142" s="107" t="s">
        <v>278</v>
      </c>
      <c r="C142" s="118">
        <v>403</v>
      </c>
      <c r="D142" s="106" t="s">
        <v>289</v>
      </c>
      <c r="E142" s="106" t="s">
        <v>293</v>
      </c>
      <c r="F142" s="106" t="s">
        <v>276</v>
      </c>
      <c r="G142" s="145">
        <f>G143</f>
        <v>138.031</v>
      </c>
    </row>
    <row r="143" spans="1:7" s="100" customFormat="1" ht="42" customHeight="1">
      <c r="A143" s="128"/>
      <c r="B143" s="119" t="s">
        <v>279</v>
      </c>
      <c r="C143" s="106" t="s">
        <v>102</v>
      </c>
      <c r="D143" s="106" t="s">
        <v>289</v>
      </c>
      <c r="E143" s="106" t="s">
        <v>293</v>
      </c>
      <c r="F143" s="106" t="s">
        <v>277</v>
      </c>
      <c r="G143" s="145">
        <v>138.031</v>
      </c>
    </row>
    <row r="144" spans="1:7" s="100" customFormat="1" ht="18" customHeight="1">
      <c r="A144" s="128"/>
      <c r="B144" s="109" t="s">
        <v>298</v>
      </c>
      <c r="C144" s="114">
        <v>403</v>
      </c>
      <c r="D144" s="111" t="s">
        <v>185</v>
      </c>
      <c r="E144" s="111" t="s">
        <v>4</v>
      </c>
      <c r="F144" s="111" t="s">
        <v>2</v>
      </c>
      <c r="G144" s="143">
        <f>G145</f>
        <v>608</v>
      </c>
    </row>
    <row r="145" spans="1:7" s="133" customFormat="1" ht="18" customHeight="1">
      <c r="A145" s="136"/>
      <c r="B145" s="115" t="s">
        <v>332</v>
      </c>
      <c r="C145" s="117" t="s">
        <v>102</v>
      </c>
      <c r="D145" s="117" t="s">
        <v>185</v>
      </c>
      <c r="E145" s="117" t="s">
        <v>331</v>
      </c>
      <c r="F145" s="117" t="s">
        <v>2</v>
      </c>
      <c r="G145" s="144">
        <f>G146</f>
        <v>608</v>
      </c>
    </row>
    <row r="146" spans="1:7" s="100" customFormat="1" ht="47.25" customHeight="1">
      <c r="A146" s="128"/>
      <c r="B146" s="127" t="s">
        <v>330</v>
      </c>
      <c r="C146" s="106" t="s">
        <v>102</v>
      </c>
      <c r="D146" s="106" t="s">
        <v>185</v>
      </c>
      <c r="E146" s="106" t="s">
        <v>329</v>
      </c>
      <c r="F146" s="106" t="s">
        <v>2</v>
      </c>
      <c r="G146" s="145">
        <f>G147</f>
        <v>608</v>
      </c>
    </row>
    <row r="147" spans="1:7" s="100" customFormat="1" ht="31.5" customHeight="1">
      <c r="A147" s="128"/>
      <c r="B147" s="107" t="s">
        <v>278</v>
      </c>
      <c r="C147" s="106" t="s">
        <v>102</v>
      </c>
      <c r="D147" s="106" t="s">
        <v>185</v>
      </c>
      <c r="E147" s="106" t="s">
        <v>329</v>
      </c>
      <c r="F147" s="106" t="s">
        <v>276</v>
      </c>
      <c r="G147" s="145">
        <f>G148</f>
        <v>608</v>
      </c>
    </row>
    <row r="148" spans="1:7" s="100" customFormat="1" ht="46.5" customHeight="1">
      <c r="A148" s="128"/>
      <c r="B148" s="119" t="s">
        <v>279</v>
      </c>
      <c r="C148" s="106" t="s">
        <v>102</v>
      </c>
      <c r="D148" s="106" t="s">
        <v>185</v>
      </c>
      <c r="E148" s="106" t="s">
        <v>329</v>
      </c>
      <c r="F148" s="106" t="s">
        <v>277</v>
      </c>
      <c r="G148" s="145">
        <v>608</v>
      </c>
    </row>
    <row r="149" spans="1:7" s="98" customFormat="1" ht="18" customHeight="1">
      <c r="A149" s="91"/>
      <c r="B149" s="120" t="s">
        <v>163</v>
      </c>
      <c r="C149" s="93">
        <v>403</v>
      </c>
      <c r="D149" s="121" t="s">
        <v>156</v>
      </c>
      <c r="E149" s="121" t="s">
        <v>4</v>
      </c>
      <c r="F149" s="121" t="s">
        <v>2</v>
      </c>
      <c r="G149" s="141">
        <f>G150</f>
        <v>270.4</v>
      </c>
    </row>
    <row r="150" spans="1:7" s="27" customFormat="1" ht="18" customHeight="1">
      <c r="A150" s="91"/>
      <c r="B150" s="109" t="s">
        <v>99</v>
      </c>
      <c r="C150" s="110">
        <v>403</v>
      </c>
      <c r="D150" s="113" t="s">
        <v>157</v>
      </c>
      <c r="E150" s="113" t="s">
        <v>4</v>
      </c>
      <c r="F150" s="113" t="s">
        <v>2</v>
      </c>
      <c r="G150" s="143">
        <f>G151</f>
        <v>270.4</v>
      </c>
    </row>
    <row r="151" spans="1:7" s="80" customFormat="1" ht="18" customHeight="1">
      <c r="A151" s="91"/>
      <c r="B151" s="115" t="s">
        <v>15</v>
      </c>
      <c r="C151" s="124">
        <v>403</v>
      </c>
      <c r="D151" s="117" t="s">
        <v>157</v>
      </c>
      <c r="E151" s="117" t="s">
        <v>17</v>
      </c>
      <c r="F151" s="117" t="s">
        <v>2</v>
      </c>
      <c r="G151" s="144">
        <f>G152</f>
        <v>270.4</v>
      </c>
    </row>
    <row r="152" spans="1:7" s="27" customFormat="1" ht="18" customHeight="1">
      <c r="A152" s="91"/>
      <c r="B152" s="115" t="s">
        <v>141</v>
      </c>
      <c r="C152" s="126">
        <v>403</v>
      </c>
      <c r="D152" s="117" t="s">
        <v>157</v>
      </c>
      <c r="E152" s="117" t="s">
        <v>270</v>
      </c>
      <c r="F152" s="117" t="s">
        <v>2</v>
      </c>
      <c r="G152" s="144">
        <f>G153</f>
        <v>270.4</v>
      </c>
    </row>
    <row r="153" spans="1:7" s="87" customFormat="1" ht="35.25" customHeight="1">
      <c r="A153" s="91"/>
      <c r="B153" s="107" t="s">
        <v>251</v>
      </c>
      <c r="C153" s="126">
        <v>403</v>
      </c>
      <c r="D153" s="106" t="s">
        <v>157</v>
      </c>
      <c r="E153" s="106" t="s">
        <v>270</v>
      </c>
      <c r="F153" s="123" t="s">
        <v>221</v>
      </c>
      <c r="G153" s="145">
        <f>G154</f>
        <v>270.4</v>
      </c>
    </row>
    <row r="154" spans="1:7" s="27" customFormat="1" ht="29.25" customHeight="1">
      <c r="A154" s="91"/>
      <c r="B154" s="119" t="s">
        <v>252</v>
      </c>
      <c r="C154" s="126">
        <v>403</v>
      </c>
      <c r="D154" s="106" t="s">
        <v>157</v>
      </c>
      <c r="E154" s="106" t="s">
        <v>270</v>
      </c>
      <c r="F154" s="123" t="s">
        <v>222</v>
      </c>
      <c r="G154" s="145">
        <f>246.4+24</f>
        <v>270.4</v>
      </c>
    </row>
    <row r="155" spans="1:7" s="27" customFormat="1" ht="60" customHeight="1">
      <c r="A155" s="93" t="s">
        <v>7</v>
      </c>
      <c r="B155" s="120" t="s">
        <v>272</v>
      </c>
      <c r="C155" s="93">
        <v>403</v>
      </c>
      <c r="D155" s="121" t="s">
        <v>3</v>
      </c>
      <c r="E155" s="121" t="s">
        <v>4</v>
      </c>
      <c r="F155" s="121" t="s">
        <v>2</v>
      </c>
      <c r="G155" s="142">
        <f>G156</f>
        <v>6902.031000000001</v>
      </c>
    </row>
    <row r="156" spans="1:7" s="98" customFormat="1" ht="18" customHeight="1">
      <c r="A156" s="93"/>
      <c r="B156" s="120" t="s">
        <v>96</v>
      </c>
      <c r="C156" s="93">
        <v>403</v>
      </c>
      <c r="D156" s="121" t="s">
        <v>66</v>
      </c>
      <c r="E156" s="121" t="s">
        <v>4</v>
      </c>
      <c r="F156" s="121" t="s">
        <v>2</v>
      </c>
      <c r="G156" s="142">
        <f>G157</f>
        <v>6902.031000000001</v>
      </c>
    </row>
    <row r="157" spans="1:7" s="27" customFormat="1" ht="31.5" customHeight="1">
      <c r="A157" s="92"/>
      <c r="B157" s="112" t="s">
        <v>108</v>
      </c>
      <c r="C157" s="110">
        <v>403</v>
      </c>
      <c r="D157" s="111" t="s">
        <v>109</v>
      </c>
      <c r="E157" s="111" t="s">
        <v>4</v>
      </c>
      <c r="F157" s="111" t="s">
        <v>2</v>
      </c>
      <c r="G157" s="147">
        <f>G158</f>
        <v>6902.031000000001</v>
      </c>
    </row>
    <row r="158" spans="1:7" s="80" customFormat="1" ht="61.5" customHeight="1">
      <c r="A158" s="91"/>
      <c r="B158" s="115" t="s">
        <v>243</v>
      </c>
      <c r="C158" s="124">
        <v>403</v>
      </c>
      <c r="D158" s="117" t="s">
        <v>109</v>
      </c>
      <c r="E158" s="117" t="s">
        <v>90</v>
      </c>
      <c r="F158" s="117" t="s">
        <v>2</v>
      </c>
      <c r="G158" s="146">
        <f>G159</f>
        <v>6902.031000000001</v>
      </c>
    </row>
    <row r="159" spans="1:7" s="81" customFormat="1" ht="32.25" customHeight="1">
      <c r="A159" s="91"/>
      <c r="B159" s="127" t="s">
        <v>120</v>
      </c>
      <c r="C159" s="124">
        <v>403</v>
      </c>
      <c r="D159" s="117" t="s">
        <v>109</v>
      </c>
      <c r="E159" s="117" t="s">
        <v>110</v>
      </c>
      <c r="F159" s="117" t="s">
        <v>2</v>
      </c>
      <c r="G159" s="146">
        <f>G160+G164+G162</f>
        <v>6902.031000000001</v>
      </c>
    </row>
    <row r="160" spans="1:7" s="87" customFormat="1" ht="35.25" customHeight="1">
      <c r="A160" s="91"/>
      <c r="B160" s="107" t="s">
        <v>258</v>
      </c>
      <c r="C160" s="126">
        <v>403</v>
      </c>
      <c r="D160" s="106" t="s">
        <v>109</v>
      </c>
      <c r="E160" s="106" t="s">
        <v>110</v>
      </c>
      <c r="F160" s="106" t="s">
        <v>227</v>
      </c>
      <c r="G160" s="140">
        <f>G161</f>
        <v>3245.1000000000004</v>
      </c>
    </row>
    <row r="161" spans="1:7" s="27" customFormat="1" ht="18" customHeight="1">
      <c r="A161" s="91"/>
      <c r="B161" s="119" t="s">
        <v>219</v>
      </c>
      <c r="C161" s="126">
        <v>403</v>
      </c>
      <c r="D161" s="106" t="s">
        <v>109</v>
      </c>
      <c r="E161" s="123" t="s">
        <v>110</v>
      </c>
      <c r="F161" s="123" t="s">
        <v>225</v>
      </c>
      <c r="G161" s="140">
        <f>2092.4+1152.7</f>
        <v>3245.1000000000004</v>
      </c>
    </row>
    <row r="162" spans="1:7" s="27" customFormat="1" ht="26.25" customHeight="1">
      <c r="A162" s="91"/>
      <c r="B162" s="107" t="s">
        <v>251</v>
      </c>
      <c r="C162" s="126">
        <v>403</v>
      </c>
      <c r="D162" s="106" t="s">
        <v>109</v>
      </c>
      <c r="E162" s="106" t="s">
        <v>110</v>
      </c>
      <c r="F162" s="106" t="s">
        <v>221</v>
      </c>
      <c r="G162" s="145">
        <f>G163</f>
        <v>2309.131</v>
      </c>
    </row>
    <row r="163" spans="1:7" s="27" customFormat="1" ht="27.75" customHeight="1">
      <c r="A163" s="91"/>
      <c r="B163" s="119" t="s">
        <v>252</v>
      </c>
      <c r="C163" s="126">
        <v>403</v>
      </c>
      <c r="D163" s="106" t="s">
        <v>109</v>
      </c>
      <c r="E163" s="123" t="s">
        <v>110</v>
      </c>
      <c r="F163" s="106" t="s">
        <v>222</v>
      </c>
      <c r="G163" s="140">
        <v>2309.131</v>
      </c>
    </row>
    <row r="164" spans="1:7" s="87" customFormat="1" ht="18" customHeight="1">
      <c r="A164" s="90"/>
      <c r="B164" s="119" t="s">
        <v>245</v>
      </c>
      <c r="C164" s="126">
        <v>403</v>
      </c>
      <c r="D164" s="106" t="s">
        <v>109</v>
      </c>
      <c r="E164" s="123" t="s">
        <v>110</v>
      </c>
      <c r="F164" s="123" t="s">
        <v>216</v>
      </c>
      <c r="G164" s="140">
        <f>G165+G166</f>
        <v>1347.8</v>
      </c>
    </row>
    <row r="165" spans="1:7" s="27" customFormat="1" ht="33.75" customHeight="1">
      <c r="A165" s="91"/>
      <c r="B165" s="119" t="s">
        <v>220</v>
      </c>
      <c r="C165" s="126">
        <v>403</v>
      </c>
      <c r="D165" s="106" t="s">
        <v>109</v>
      </c>
      <c r="E165" s="123" t="s">
        <v>110</v>
      </c>
      <c r="F165" s="123" t="s">
        <v>217</v>
      </c>
      <c r="G165" s="140">
        <f>1077.1+260</f>
        <v>1337.1</v>
      </c>
    </row>
    <row r="166" spans="1:7" s="27" customFormat="1" ht="21.75" customHeight="1">
      <c r="A166" s="91"/>
      <c r="B166" s="119" t="s">
        <v>259</v>
      </c>
      <c r="C166" s="126">
        <v>403</v>
      </c>
      <c r="D166" s="106" t="s">
        <v>109</v>
      </c>
      <c r="E166" s="123" t="s">
        <v>110</v>
      </c>
      <c r="F166" s="106" t="s">
        <v>226</v>
      </c>
      <c r="G166" s="145">
        <f>8.7+2</f>
        <v>10.7</v>
      </c>
    </row>
    <row r="167" spans="1:7" s="27" customFormat="1" ht="32.25" customHeight="1">
      <c r="A167" s="90" t="s">
        <v>301</v>
      </c>
      <c r="B167" s="120" t="s">
        <v>274</v>
      </c>
      <c r="C167" s="90" t="s">
        <v>102</v>
      </c>
      <c r="D167" s="90" t="s">
        <v>3</v>
      </c>
      <c r="E167" s="90" t="s">
        <v>4</v>
      </c>
      <c r="F167" s="90" t="s">
        <v>2</v>
      </c>
      <c r="G167" s="142">
        <f>G168+G190</f>
        <v>10191.570000000002</v>
      </c>
    </row>
    <row r="168" spans="1:7" s="99" customFormat="1" ht="21.75" customHeight="1">
      <c r="A168" s="91"/>
      <c r="B168" s="120" t="s">
        <v>265</v>
      </c>
      <c r="C168" s="129">
        <v>403</v>
      </c>
      <c r="D168" s="121" t="s">
        <v>14</v>
      </c>
      <c r="E168" s="121" t="s">
        <v>4</v>
      </c>
      <c r="F168" s="121" t="s">
        <v>2</v>
      </c>
      <c r="G168" s="142">
        <f>G169+G185</f>
        <v>10180.912000000002</v>
      </c>
    </row>
    <row r="169" spans="1:7" s="28" customFormat="1" ht="18" customHeight="1">
      <c r="A169" s="91"/>
      <c r="B169" s="109" t="s">
        <v>160</v>
      </c>
      <c r="C169" s="110">
        <v>403</v>
      </c>
      <c r="D169" s="113" t="s">
        <v>149</v>
      </c>
      <c r="E169" s="113" t="s">
        <v>4</v>
      </c>
      <c r="F169" s="113" t="s">
        <v>2</v>
      </c>
      <c r="G169" s="143">
        <f>G174+G181+G170</f>
        <v>9824.542000000001</v>
      </c>
    </row>
    <row r="170" spans="1:7" s="28" customFormat="1" ht="46.5" customHeight="1">
      <c r="A170" s="91"/>
      <c r="B170" s="115" t="s">
        <v>316</v>
      </c>
      <c r="C170" s="116">
        <v>403</v>
      </c>
      <c r="D170" s="125" t="s">
        <v>149</v>
      </c>
      <c r="E170" s="125" t="s">
        <v>317</v>
      </c>
      <c r="F170" s="125" t="s">
        <v>2</v>
      </c>
      <c r="G170" s="144">
        <f>G171</f>
        <v>1378</v>
      </c>
    </row>
    <row r="171" spans="1:7" s="28" customFormat="1" ht="58.5" customHeight="1">
      <c r="A171" s="91"/>
      <c r="B171" s="127" t="s">
        <v>318</v>
      </c>
      <c r="C171" s="116">
        <v>403</v>
      </c>
      <c r="D171" s="125" t="s">
        <v>149</v>
      </c>
      <c r="E171" s="125" t="s">
        <v>319</v>
      </c>
      <c r="F171" s="125" t="s">
        <v>2</v>
      </c>
      <c r="G171" s="144">
        <f>G172</f>
        <v>1378</v>
      </c>
    </row>
    <row r="172" spans="1:7" s="28" customFormat="1" ht="18" customHeight="1">
      <c r="A172" s="91"/>
      <c r="B172" s="119" t="s">
        <v>235</v>
      </c>
      <c r="C172" s="118">
        <v>403</v>
      </c>
      <c r="D172" s="123" t="s">
        <v>149</v>
      </c>
      <c r="E172" s="123" t="s">
        <v>319</v>
      </c>
      <c r="F172" s="123" t="s">
        <v>234</v>
      </c>
      <c r="G172" s="145">
        <f>G173</f>
        <v>1378</v>
      </c>
    </row>
    <row r="173" spans="1:7" s="28" customFormat="1" ht="29.25" customHeight="1">
      <c r="A173" s="91"/>
      <c r="B173" s="119" t="s">
        <v>267</v>
      </c>
      <c r="C173" s="118">
        <v>403</v>
      </c>
      <c r="D173" s="123" t="s">
        <v>149</v>
      </c>
      <c r="E173" s="123" t="s">
        <v>319</v>
      </c>
      <c r="F173" s="123" t="s">
        <v>236</v>
      </c>
      <c r="G173" s="145">
        <v>1378</v>
      </c>
    </row>
    <row r="174" spans="1:7" s="82" customFormat="1" ht="31.5" customHeight="1">
      <c r="A174" s="91"/>
      <c r="B174" s="115" t="s">
        <v>266</v>
      </c>
      <c r="C174" s="124">
        <v>403</v>
      </c>
      <c r="D174" s="125" t="s">
        <v>149</v>
      </c>
      <c r="E174" s="125" t="s">
        <v>161</v>
      </c>
      <c r="F174" s="125" t="s">
        <v>2</v>
      </c>
      <c r="G174" s="144">
        <f>G175+G178</f>
        <v>8223.2</v>
      </c>
    </row>
    <row r="175" spans="1:7" s="81" customFormat="1" ht="31.5" customHeight="1">
      <c r="A175" s="91"/>
      <c r="B175" s="127" t="s">
        <v>120</v>
      </c>
      <c r="C175" s="124">
        <v>403</v>
      </c>
      <c r="D175" s="117" t="s">
        <v>149</v>
      </c>
      <c r="E175" s="117" t="s">
        <v>150</v>
      </c>
      <c r="F175" s="117" t="s">
        <v>2</v>
      </c>
      <c r="G175" s="144">
        <f>SUM(G176)</f>
        <v>8154.3</v>
      </c>
    </row>
    <row r="176" spans="1:7" s="87" customFormat="1" ht="21.75" customHeight="1">
      <c r="A176" s="91"/>
      <c r="B176" s="119" t="s">
        <v>235</v>
      </c>
      <c r="C176" s="126">
        <v>403</v>
      </c>
      <c r="D176" s="123" t="s">
        <v>149</v>
      </c>
      <c r="E176" s="123" t="s">
        <v>150</v>
      </c>
      <c r="F176" s="123" t="s">
        <v>234</v>
      </c>
      <c r="G176" s="145">
        <f>G177</f>
        <v>8154.3</v>
      </c>
    </row>
    <row r="177" spans="1:7" s="27" customFormat="1" ht="59.25" customHeight="1">
      <c r="A177" s="91"/>
      <c r="B177" s="119" t="s">
        <v>267</v>
      </c>
      <c r="C177" s="126">
        <v>403</v>
      </c>
      <c r="D177" s="123" t="s">
        <v>149</v>
      </c>
      <c r="E177" s="123" t="s">
        <v>150</v>
      </c>
      <c r="F177" s="123" t="s">
        <v>236</v>
      </c>
      <c r="G177" s="145">
        <v>8154.3</v>
      </c>
    </row>
    <row r="178" spans="1:7" s="27" customFormat="1" ht="44.25" customHeight="1">
      <c r="A178" s="91"/>
      <c r="B178" s="127" t="s">
        <v>320</v>
      </c>
      <c r="C178" s="116">
        <v>403</v>
      </c>
      <c r="D178" s="117" t="s">
        <v>149</v>
      </c>
      <c r="E178" s="117" t="s">
        <v>321</v>
      </c>
      <c r="F178" s="117" t="s">
        <v>2</v>
      </c>
      <c r="G178" s="144">
        <f>G179</f>
        <v>68.9</v>
      </c>
    </row>
    <row r="179" spans="1:7" s="27" customFormat="1" ht="27.75" customHeight="1">
      <c r="A179" s="91"/>
      <c r="B179" s="119" t="s">
        <v>235</v>
      </c>
      <c r="C179" s="118">
        <v>403</v>
      </c>
      <c r="D179" s="123" t="s">
        <v>149</v>
      </c>
      <c r="E179" s="123" t="s">
        <v>321</v>
      </c>
      <c r="F179" s="123" t="s">
        <v>234</v>
      </c>
      <c r="G179" s="145">
        <f>G180</f>
        <v>68.9</v>
      </c>
    </row>
    <row r="180" spans="1:7" s="27" customFormat="1" ht="57.75" customHeight="1">
      <c r="A180" s="91"/>
      <c r="B180" s="119" t="s">
        <v>267</v>
      </c>
      <c r="C180" s="106" t="s">
        <v>102</v>
      </c>
      <c r="D180" s="123" t="s">
        <v>149</v>
      </c>
      <c r="E180" s="123" t="s">
        <v>321</v>
      </c>
      <c r="F180" s="123" t="s">
        <v>236</v>
      </c>
      <c r="G180" s="145">
        <v>68.9</v>
      </c>
    </row>
    <row r="181" spans="1:7" s="80" customFormat="1" ht="21" customHeight="1">
      <c r="A181" s="91"/>
      <c r="B181" s="115" t="s">
        <v>172</v>
      </c>
      <c r="C181" s="124">
        <v>403</v>
      </c>
      <c r="D181" s="125" t="s">
        <v>149</v>
      </c>
      <c r="E181" s="125" t="s">
        <v>115</v>
      </c>
      <c r="F181" s="125" t="s">
        <v>2</v>
      </c>
      <c r="G181" s="144">
        <f>G183</f>
        <v>223.342</v>
      </c>
    </row>
    <row r="182" spans="1:7" s="81" customFormat="1" ht="60" customHeight="1">
      <c r="A182" s="91"/>
      <c r="B182" s="127" t="s">
        <v>322</v>
      </c>
      <c r="C182" s="124">
        <v>403</v>
      </c>
      <c r="D182" s="117" t="s">
        <v>149</v>
      </c>
      <c r="E182" s="117" t="s">
        <v>176</v>
      </c>
      <c r="F182" s="117" t="s">
        <v>2</v>
      </c>
      <c r="G182" s="146">
        <f>G183</f>
        <v>223.342</v>
      </c>
    </row>
    <row r="183" spans="1:7" s="87" customFormat="1" ht="35.25" customHeight="1">
      <c r="A183" s="91"/>
      <c r="B183" s="107" t="s">
        <v>278</v>
      </c>
      <c r="C183" s="126">
        <v>403</v>
      </c>
      <c r="D183" s="106" t="s">
        <v>149</v>
      </c>
      <c r="E183" s="106" t="s">
        <v>176</v>
      </c>
      <c r="F183" s="106" t="s">
        <v>276</v>
      </c>
      <c r="G183" s="140">
        <f>G184</f>
        <v>223.342</v>
      </c>
    </row>
    <row r="184" spans="1:7" s="27" customFormat="1" ht="45" customHeight="1">
      <c r="A184" s="91"/>
      <c r="B184" s="119" t="s">
        <v>279</v>
      </c>
      <c r="C184" s="126">
        <v>403</v>
      </c>
      <c r="D184" s="106" t="s">
        <v>149</v>
      </c>
      <c r="E184" s="106" t="s">
        <v>176</v>
      </c>
      <c r="F184" s="106" t="s">
        <v>277</v>
      </c>
      <c r="G184" s="140">
        <v>223.342</v>
      </c>
    </row>
    <row r="185" spans="1:7" s="27" customFormat="1" ht="33" customHeight="1">
      <c r="A185" s="91"/>
      <c r="B185" s="109" t="s">
        <v>162</v>
      </c>
      <c r="C185" s="110">
        <v>403</v>
      </c>
      <c r="D185" s="113" t="s">
        <v>16</v>
      </c>
      <c r="E185" s="113" t="s">
        <v>4</v>
      </c>
      <c r="F185" s="113" t="s">
        <v>2</v>
      </c>
      <c r="G185" s="143">
        <f>G186</f>
        <v>356.37</v>
      </c>
    </row>
    <row r="186" spans="1:7" s="80" customFormat="1" ht="26.25" customHeight="1">
      <c r="A186" s="91"/>
      <c r="B186" s="115" t="s">
        <v>35</v>
      </c>
      <c r="C186" s="124">
        <v>403</v>
      </c>
      <c r="D186" s="125" t="s">
        <v>16</v>
      </c>
      <c r="E186" s="117" t="s">
        <v>22</v>
      </c>
      <c r="F186" s="117" t="s">
        <v>2</v>
      </c>
      <c r="G186" s="144">
        <f>G187</f>
        <v>356.37</v>
      </c>
    </row>
    <row r="187" spans="1:7" s="81" customFormat="1" ht="78.75" customHeight="1">
      <c r="A187" s="91"/>
      <c r="B187" s="115" t="s">
        <v>300</v>
      </c>
      <c r="C187" s="124">
        <v>403</v>
      </c>
      <c r="D187" s="117" t="s">
        <v>16</v>
      </c>
      <c r="E187" s="117" t="s">
        <v>269</v>
      </c>
      <c r="F187" s="117" t="s">
        <v>2</v>
      </c>
      <c r="G187" s="144">
        <f>SUM(G188)</f>
        <v>356.37</v>
      </c>
    </row>
    <row r="188" spans="1:7" s="87" customFormat="1" ht="18" customHeight="1">
      <c r="A188" s="91"/>
      <c r="B188" s="119" t="s">
        <v>235</v>
      </c>
      <c r="C188" s="126">
        <v>403</v>
      </c>
      <c r="D188" s="106" t="s">
        <v>16</v>
      </c>
      <c r="E188" s="106" t="s">
        <v>269</v>
      </c>
      <c r="F188" s="106" t="s">
        <v>234</v>
      </c>
      <c r="G188" s="145">
        <f>G189</f>
        <v>356.37</v>
      </c>
    </row>
    <row r="189" spans="1:7" s="27" customFormat="1" ht="59.25" customHeight="1">
      <c r="A189" s="90"/>
      <c r="B189" s="119" t="s">
        <v>267</v>
      </c>
      <c r="C189" s="126">
        <v>403</v>
      </c>
      <c r="D189" s="106" t="s">
        <v>16</v>
      </c>
      <c r="E189" s="106" t="s">
        <v>269</v>
      </c>
      <c r="F189" s="106" t="s">
        <v>236</v>
      </c>
      <c r="G189" s="145">
        <v>356.37</v>
      </c>
    </row>
    <row r="190" spans="1:7" s="27" customFormat="1" ht="19.5" customHeight="1">
      <c r="A190" s="90"/>
      <c r="B190" s="120" t="s">
        <v>182</v>
      </c>
      <c r="C190" s="90" t="s">
        <v>102</v>
      </c>
      <c r="D190" s="90" t="s">
        <v>183</v>
      </c>
      <c r="E190" s="90" t="s">
        <v>4</v>
      </c>
      <c r="F190" s="90" t="s">
        <v>2</v>
      </c>
      <c r="G190" s="142">
        <f>G191</f>
        <v>10.658</v>
      </c>
    </row>
    <row r="191" spans="1:7" s="27" customFormat="1" ht="18.75" customHeight="1">
      <c r="A191" s="90"/>
      <c r="B191" s="109" t="s">
        <v>298</v>
      </c>
      <c r="C191" s="111" t="s">
        <v>102</v>
      </c>
      <c r="D191" s="111" t="s">
        <v>185</v>
      </c>
      <c r="E191" s="111" t="s">
        <v>4</v>
      </c>
      <c r="F191" s="111" t="s">
        <v>2</v>
      </c>
      <c r="G191" s="143">
        <f>G192</f>
        <v>10.658</v>
      </c>
    </row>
    <row r="192" spans="1:7" s="27" customFormat="1" ht="27.75" customHeight="1">
      <c r="A192" s="90"/>
      <c r="B192" s="127" t="s">
        <v>172</v>
      </c>
      <c r="C192" s="117" t="s">
        <v>102</v>
      </c>
      <c r="D192" s="117" t="s">
        <v>185</v>
      </c>
      <c r="E192" s="117" t="s">
        <v>115</v>
      </c>
      <c r="F192" s="117" t="s">
        <v>2</v>
      </c>
      <c r="G192" s="144">
        <f>G193</f>
        <v>10.658</v>
      </c>
    </row>
    <row r="193" spans="1:7" s="27" customFormat="1" ht="60" customHeight="1">
      <c r="A193" s="90"/>
      <c r="B193" s="127" t="s">
        <v>322</v>
      </c>
      <c r="C193" s="117" t="s">
        <v>102</v>
      </c>
      <c r="D193" s="117" t="s">
        <v>185</v>
      </c>
      <c r="E193" s="117" t="s">
        <v>176</v>
      </c>
      <c r="F193" s="117" t="s">
        <v>2</v>
      </c>
      <c r="G193" s="145">
        <f>G194</f>
        <v>10.658</v>
      </c>
    </row>
    <row r="194" spans="1:7" s="27" customFormat="1" ht="37.5" customHeight="1">
      <c r="A194" s="90"/>
      <c r="B194" s="107" t="s">
        <v>278</v>
      </c>
      <c r="C194" s="106" t="s">
        <v>102</v>
      </c>
      <c r="D194" s="106" t="s">
        <v>185</v>
      </c>
      <c r="E194" s="106" t="s">
        <v>176</v>
      </c>
      <c r="F194" s="106" t="s">
        <v>276</v>
      </c>
      <c r="G194" s="145">
        <f>G195</f>
        <v>10.658</v>
      </c>
    </row>
    <row r="195" spans="1:7" s="27" customFormat="1" ht="46.5" customHeight="1">
      <c r="A195" s="90"/>
      <c r="B195" s="119" t="s">
        <v>279</v>
      </c>
      <c r="C195" s="106" t="s">
        <v>102</v>
      </c>
      <c r="D195" s="106" t="s">
        <v>185</v>
      </c>
      <c r="E195" s="106" t="s">
        <v>176</v>
      </c>
      <c r="F195" s="106" t="s">
        <v>277</v>
      </c>
      <c r="G195" s="145">
        <v>10.658</v>
      </c>
    </row>
    <row r="196" spans="1:7" s="27" customFormat="1" ht="19.5" customHeight="1">
      <c r="A196" s="94"/>
      <c r="B196" s="120" t="s">
        <v>100</v>
      </c>
      <c r="C196" s="91"/>
      <c r="D196" s="121"/>
      <c r="E196" s="121"/>
      <c r="F196" s="121"/>
      <c r="G196" s="142">
        <f>G11</f>
        <v>44007.501</v>
      </c>
    </row>
    <row r="197" spans="1:7" ht="15">
      <c r="A197" s="89"/>
      <c r="B197" s="122"/>
      <c r="C197" s="104"/>
      <c r="D197" s="104"/>
      <c r="E197" s="104"/>
      <c r="F197" s="104"/>
      <c r="G197" s="138"/>
    </row>
    <row r="198" spans="1:7" ht="15">
      <c r="A198" s="89"/>
      <c r="B198" s="122"/>
      <c r="C198" s="104"/>
      <c r="D198" s="104"/>
      <c r="E198" s="104"/>
      <c r="F198" s="104"/>
      <c r="G198" s="138"/>
    </row>
    <row r="199" spans="1:7" ht="15">
      <c r="A199" s="89"/>
      <c r="B199" s="122"/>
      <c r="C199" s="104"/>
      <c r="D199" s="104"/>
      <c r="E199" s="104"/>
      <c r="F199" s="104"/>
      <c r="G199" s="138"/>
    </row>
    <row r="200" spans="1:7" ht="15">
      <c r="A200" s="89"/>
      <c r="B200" s="122"/>
      <c r="C200" s="104"/>
      <c r="D200" s="104"/>
      <c r="E200" s="104"/>
      <c r="F200" s="104"/>
      <c r="G200" s="138"/>
    </row>
    <row r="201" spans="1:7" ht="15">
      <c r="A201" s="89"/>
      <c r="B201" s="122"/>
      <c r="C201" s="104"/>
      <c r="D201" s="104"/>
      <c r="E201" s="104"/>
      <c r="F201" s="104"/>
      <c r="G201" s="138"/>
    </row>
    <row r="202" spans="1:7" ht="15">
      <c r="A202" s="89"/>
      <c r="B202" s="122"/>
      <c r="C202" s="104"/>
      <c r="D202" s="104"/>
      <c r="E202" s="104"/>
      <c r="F202" s="104"/>
      <c r="G202" s="138"/>
    </row>
    <row r="203" spans="1:7" ht="15">
      <c r="A203" s="89"/>
      <c r="B203" s="122"/>
      <c r="C203" s="104"/>
      <c r="D203" s="104"/>
      <c r="E203" s="104"/>
      <c r="F203" s="104"/>
      <c r="G203" s="138"/>
    </row>
    <row r="204" spans="1:7" ht="15">
      <c r="A204" s="89"/>
      <c r="B204" s="122"/>
      <c r="C204" s="104"/>
      <c r="D204" s="104"/>
      <c r="E204" s="104"/>
      <c r="F204" s="104"/>
      <c r="G204" s="138"/>
    </row>
    <row r="205" spans="1:7" ht="15">
      <c r="A205" s="89"/>
      <c r="B205" s="122"/>
      <c r="C205" s="104"/>
      <c r="D205" s="104"/>
      <c r="E205" s="104"/>
      <c r="F205" s="104"/>
      <c r="G205" s="138"/>
    </row>
    <row r="206" spans="1:7" ht="15">
      <c r="A206" s="89"/>
      <c r="B206" s="122"/>
      <c r="C206" s="104"/>
      <c r="D206" s="104"/>
      <c r="E206" s="104"/>
      <c r="F206" s="104"/>
      <c r="G206" s="138"/>
    </row>
    <row r="207" spans="1:7" ht="15">
      <c r="A207" s="89"/>
      <c r="B207" s="122"/>
      <c r="C207" s="104"/>
      <c r="D207" s="104"/>
      <c r="E207" s="104"/>
      <c r="F207" s="104"/>
      <c r="G207" s="138"/>
    </row>
    <row r="208" spans="1:7" ht="15">
      <c r="A208" s="89"/>
      <c r="B208" s="122"/>
      <c r="C208" s="104"/>
      <c r="D208" s="104"/>
      <c r="E208" s="104"/>
      <c r="F208" s="104"/>
      <c r="G208" s="138"/>
    </row>
    <row r="209" spans="1:7" ht="15">
      <c r="A209" s="89"/>
      <c r="B209" s="122"/>
      <c r="C209" s="104"/>
      <c r="D209" s="104"/>
      <c r="E209" s="104"/>
      <c r="F209" s="104"/>
      <c r="G209" s="138"/>
    </row>
    <row r="210" spans="1:7" ht="15">
      <c r="A210" s="89"/>
      <c r="B210" s="122"/>
      <c r="C210" s="104"/>
      <c r="D210" s="104"/>
      <c r="E210" s="104"/>
      <c r="F210" s="104"/>
      <c r="G210" s="138"/>
    </row>
    <row r="211" spans="1:7" ht="15">
      <c r="A211" s="89"/>
      <c r="B211" s="122"/>
      <c r="C211" s="104"/>
      <c r="D211" s="104"/>
      <c r="E211" s="104"/>
      <c r="F211" s="104"/>
      <c r="G211" s="138"/>
    </row>
    <row r="212" spans="1:7" ht="15">
      <c r="A212" s="89"/>
      <c r="B212" s="122"/>
      <c r="C212" s="104"/>
      <c r="D212" s="104"/>
      <c r="E212" s="104"/>
      <c r="F212" s="104"/>
      <c r="G212" s="138"/>
    </row>
    <row r="213" spans="1:7" ht="15">
      <c r="A213" s="89"/>
      <c r="B213" s="122"/>
      <c r="C213" s="104"/>
      <c r="D213" s="104"/>
      <c r="E213" s="104"/>
      <c r="F213" s="104"/>
      <c r="G213" s="138"/>
    </row>
    <row r="214" spans="1:7" ht="15">
      <c r="A214" s="89"/>
      <c r="B214" s="122"/>
      <c r="C214" s="104"/>
      <c r="D214" s="104"/>
      <c r="E214" s="104"/>
      <c r="F214" s="104"/>
      <c r="G214" s="138"/>
    </row>
    <row r="215" spans="1:7" ht="15">
      <c r="A215" s="89"/>
      <c r="B215" s="122"/>
      <c r="C215" s="104"/>
      <c r="D215" s="104"/>
      <c r="E215" s="104"/>
      <c r="F215" s="104"/>
      <c r="G215" s="138"/>
    </row>
    <row r="216" spans="1:7" ht="15">
      <c r="A216" s="89"/>
      <c r="B216" s="122"/>
      <c r="C216" s="104"/>
      <c r="D216" s="104"/>
      <c r="E216" s="104"/>
      <c r="F216" s="104"/>
      <c r="G216" s="138"/>
    </row>
    <row r="217" spans="1:7" ht="15">
      <c r="A217" s="89"/>
      <c r="B217" s="122"/>
      <c r="C217" s="104"/>
      <c r="D217" s="104"/>
      <c r="E217" s="104"/>
      <c r="F217" s="104"/>
      <c r="G217" s="138"/>
    </row>
    <row r="218" spans="1:7" ht="15">
      <c r="A218" s="89"/>
      <c r="B218" s="122"/>
      <c r="C218" s="104"/>
      <c r="D218" s="104"/>
      <c r="E218" s="104"/>
      <c r="F218" s="104"/>
      <c r="G218" s="138"/>
    </row>
    <row r="219" spans="1:7" ht="15">
      <c r="A219" s="89"/>
      <c r="B219" s="122"/>
      <c r="C219" s="104"/>
      <c r="D219" s="104"/>
      <c r="E219" s="104"/>
      <c r="F219" s="104"/>
      <c r="G219" s="138"/>
    </row>
    <row r="220" spans="1:7" ht="15">
      <c r="A220" s="89"/>
      <c r="B220" s="122"/>
      <c r="C220" s="104"/>
      <c r="D220" s="104"/>
      <c r="E220" s="104"/>
      <c r="F220" s="104"/>
      <c r="G220" s="138"/>
    </row>
    <row r="221" spans="1:7" ht="15">
      <c r="A221" s="89"/>
      <c r="B221" s="122"/>
      <c r="C221" s="104"/>
      <c r="D221" s="104"/>
      <c r="E221" s="104"/>
      <c r="F221" s="104"/>
      <c r="G221" s="138"/>
    </row>
    <row r="222" spans="1:7" ht="15">
      <c r="A222" s="89"/>
      <c r="B222" s="122"/>
      <c r="C222" s="104"/>
      <c r="D222" s="104"/>
      <c r="E222" s="104"/>
      <c r="F222" s="104"/>
      <c r="G222" s="138"/>
    </row>
    <row r="223" spans="1:7" ht="15">
      <c r="A223" s="89"/>
      <c r="B223" s="122"/>
      <c r="C223" s="104"/>
      <c r="D223" s="104"/>
      <c r="E223" s="104"/>
      <c r="F223" s="104"/>
      <c r="G223" s="138"/>
    </row>
    <row r="224" spans="1:7" ht="15">
      <c r="A224" s="89"/>
      <c r="B224" s="122"/>
      <c r="C224" s="104"/>
      <c r="D224" s="104"/>
      <c r="E224" s="104"/>
      <c r="F224" s="104"/>
      <c r="G224" s="138"/>
    </row>
    <row r="225" spans="1:7" ht="15">
      <c r="A225" s="89"/>
      <c r="B225" s="122"/>
      <c r="C225" s="104"/>
      <c r="D225" s="104"/>
      <c r="E225" s="104"/>
      <c r="F225" s="104"/>
      <c r="G225" s="138"/>
    </row>
    <row r="226" spans="1:7" ht="15">
      <c r="A226" s="89"/>
      <c r="B226" s="122"/>
      <c r="C226" s="104"/>
      <c r="D226" s="104"/>
      <c r="E226" s="104"/>
      <c r="F226" s="104"/>
      <c r="G226" s="138"/>
    </row>
    <row r="227" spans="1:7" ht="15">
      <c r="A227" s="89"/>
      <c r="B227" s="122"/>
      <c r="C227" s="104"/>
      <c r="D227" s="104"/>
      <c r="E227" s="104"/>
      <c r="F227" s="104"/>
      <c r="G227" s="138"/>
    </row>
    <row r="228" spans="1:7" ht="15">
      <c r="A228" s="89"/>
      <c r="B228" s="122"/>
      <c r="C228" s="104"/>
      <c r="D228" s="104"/>
      <c r="E228" s="104"/>
      <c r="F228" s="104"/>
      <c r="G228" s="138"/>
    </row>
    <row r="229" spans="1:7" ht="15">
      <c r="A229" s="89"/>
      <c r="B229" s="122"/>
      <c r="C229" s="104"/>
      <c r="D229" s="104"/>
      <c r="E229" s="104"/>
      <c r="F229" s="104"/>
      <c r="G229" s="138"/>
    </row>
    <row r="230" spans="1:7" ht="15">
      <c r="A230" s="89"/>
      <c r="B230" s="122"/>
      <c r="C230" s="104"/>
      <c r="D230" s="104"/>
      <c r="E230" s="104"/>
      <c r="F230" s="104"/>
      <c r="G230" s="138"/>
    </row>
    <row r="231" spans="1:7" ht="15">
      <c r="A231" s="89"/>
      <c r="B231" s="122"/>
      <c r="C231" s="104"/>
      <c r="D231" s="104"/>
      <c r="E231" s="104"/>
      <c r="F231" s="104"/>
      <c r="G231" s="138"/>
    </row>
    <row r="232" spans="1:7" ht="15">
      <c r="A232" s="89"/>
      <c r="B232" s="122"/>
      <c r="C232" s="104"/>
      <c r="D232" s="104"/>
      <c r="E232" s="104"/>
      <c r="F232" s="104"/>
      <c r="G232" s="138"/>
    </row>
    <row r="233" spans="1:7" ht="15">
      <c r="A233" s="89"/>
      <c r="B233" s="122"/>
      <c r="C233" s="104"/>
      <c r="D233" s="104"/>
      <c r="E233" s="104"/>
      <c r="F233" s="104"/>
      <c r="G233" s="138"/>
    </row>
    <row r="234" spans="1:7" ht="15">
      <c r="A234" s="89"/>
      <c r="B234" s="122"/>
      <c r="C234" s="104"/>
      <c r="D234" s="104"/>
      <c r="E234" s="104"/>
      <c r="F234" s="104"/>
      <c r="G234" s="138"/>
    </row>
    <row r="235" spans="1:7" ht="15">
      <c r="A235" s="89"/>
      <c r="B235" s="122"/>
      <c r="C235" s="104"/>
      <c r="D235" s="104"/>
      <c r="E235" s="104"/>
      <c r="F235" s="104"/>
      <c r="G235" s="138"/>
    </row>
    <row r="236" spans="1:7" ht="15">
      <c r="A236" s="89"/>
      <c r="B236" s="122"/>
      <c r="C236" s="104"/>
      <c r="D236" s="104"/>
      <c r="E236" s="104"/>
      <c r="F236" s="104"/>
      <c r="G236" s="138"/>
    </row>
    <row r="237" spans="1:7" ht="15">
      <c r="A237" s="89"/>
      <c r="B237" s="122"/>
      <c r="C237" s="104"/>
      <c r="D237" s="104"/>
      <c r="E237" s="104"/>
      <c r="F237" s="104"/>
      <c r="G237" s="138"/>
    </row>
    <row r="238" spans="1:7" ht="15">
      <c r="A238" s="89"/>
      <c r="B238" s="122"/>
      <c r="C238" s="104"/>
      <c r="D238" s="104"/>
      <c r="E238" s="104"/>
      <c r="F238" s="104"/>
      <c r="G238" s="138"/>
    </row>
    <row r="239" spans="1:7" ht="15">
      <c r="A239" s="89"/>
      <c r="B239" s="122"/>
      <c r="C239" s="104"/>
      <c r="D239" s="104"/>
      <c r="E239" s="104"/>
      <c r="F239" s="104"/>
      <c r="G239" s="138"/>
    </row>
    <row r="240" spans="1:7" ht="15">
      <c r="A240" s="89"/>
      <c r="B240" s="122"/>
      <c r="C240" s="104"/>
      <c r="D240" s="104"/>
      <c r="E240" s="104"/>
      <c r="F240" s="104"/>
      <c r="G240" s="138"/>
    </row>
    <row r="241" spans="1:7" ht="15">
      <c r="A241" s="89"/>
      <c r="B241" s="122"/>
      <c r="C241" s="104"/>
      <c r="D241" s="104"/>
      <c r="E241" s="104"/>
      <c r="F241" s="104"/>
      <c r="G241" s="138"/>
    </row>
    <row r="242" spans="1:7" ht="15">
      <c r="A242" s="89"/>
      <c r="B242" s="122"/>
      <c r="C242" s="104"/>
      <c r="D242" s="104"/>
      <c r="E242" s="104"/>
      <c r="F242" s="104"/>
      <c r="G242" s="138"/>
    </row>
    <row r="243" spans="1:7" ht="15">
      <c r="A243" s="89"/>
      <c r="B243" s="122"/>
      <c r="C243" s="104"/>
      <c r="D243" s="104"/>
      <c r="E243" s="104"/>
      <c r="F243" s="104"/>
      <c r="G243" s="138"/>
    </row>
    <row r="244" spans="1:6" ht="15">
      <c r="A244" s="89"/>
      <c r="B244" s="122"/>
      <c r="C244" s="104"/>
      <c r="D244" s="104"/>
      <c r="E244" s="104"/>
      <c r="F244" s="104"/>
    </row>
    <row r="245" spans="1:6" ht="15">
      <c r="A245" s="89"/>
      <c r="B245" s="122"/>
      <c r="C245" s="104"/>
      <c r="D245" s="104"/>
      <c r="E245" s="104"/>
      <c r="F245" s="104"/>
    </row>
    <row r="246" spans="1:6" ht="15">
      <c r="A246" s="89"/>
      <c r="B246" s="122"/>
      <c r="C246" s="104"/>
      <c r="D246" s="104"/>
      <c r="E246" s="104"/>
      <c r="F246" s="104"/>
    </row>
    <row r="247" spans="1:6" ht="15">
      <c r="A247" s="89"/>
      <c r="B247" s="122"/>
      <c r="C247" s="104"/>
      <c r="D247" s="104"/>
      <c r="E247" s="104"/>
      <c r="F247" s="104"/>
    </row>
    <row r="248" spans="1:6" ht="15">
      <c r="A248" s="89"/>
      <c r="B248" s="122"/>
      <c r="C248" s="104"/>
      <c r="D248" s="104"/>
      <c r="E248" s="104"/>
      <c r="F248" s="104"/>
    </row>
    <row r="249" spans="1:6" ht="15">
      <c r="A249" s="89"/>
      <c r="B249" s="122"/>
      <c r="C249" s="104"/>
      <c r="D249" s="104"/>
      <c r="E249" s="104"/>
      <c r="F249" s="104"/>
    </row>
    <row r="250" spans="1:6" ht="15">
      <c r="A250" s="89"/>
      <c r="B250" s="122"/>
      <c r="C250" s="104"/>
      <c r="D250" s="104"/>
      <c r="E250" s="104"/>
      <c r="F250" s="104"/>
    </row>
    <row r="251" spans="1:6" ht="15">
      <c r="A251" s="89"/>
      <c r="B251" s="122"/>
      <c r="C251" s="104"/>
      <c r="D251" s="104"/>
      <c r="E251" s="104"/>
      <c r="F251" s="104"/>
    </row>
    <row r="252" spans="1:6" ht="15">
      <c r="A252" s="89"/>
      <c r="B252" s="122"/>
      <c r="C252" s="104"/>
      <c r="D252" s="104"/>
      <c r="E252" s="104"/>
      <c r="F252" s="104"/>
    </row>
    <row r="253" spans="1:6" ht="15">
      <c r="A253" s="89"/>
      <c r="B253" s="122"/>
      <c r="C253" s="104"/>
      <c r="D253" s="104"/>
      <c r="E253" s="104"/>
      <c r="F253" s="104"/>
    </row>
    <row r="254" spans="1:6" ht="15">
      <c r="A254" s="89"/>
      <c r="B254" s="122"/>
      <c r="C254" s="104"/>
      <c r="D254" s="104"/>
      <c r="E254" s="104"/>
      <c r="F254" s="104"/>
    </row>
    <row r="255" spans="1:6" ht="15">
      <c r="A255" s="89"/>
      <c r="B255" s="122"/>
      <c r="C255" s="104"/>
      <c r="D255" s="104"/>
      <c r="E255" s="104"/>
      <c r="F255" s="104"/>
    </row>
    <row r="256" spans="1:6" ht="15">
      <c r="A256" s="89"/>
      <c r="B256" s="122"/>
      <c r="C256" s="104"/>
      <c r="D256" s="104"/>
      <c r="E256" s="104"/>
      <c r="F256" s="104"/>
    </row>
    <row r="257" spans="1:6" ht="15">
      <c r="A257" s="89"/>
      <c r="B257" s="122"/>
      <c r="C257" s="104"/>
      <c r="D257" s="104"/>
      <c r="E257" s="104"/>
      <c r="F257" s="104"/>
    </row>
    <row r="258" spans="1:6" ht="15">
      <c r="A258" s="89"/>
      <c r="B258" s="122"/>
      <c r="C258" s="104"/>
      <c r="D258" s="104"/>
      <c r="E258" s="104"/>
      <c r="F258" s="104"/>
    </row>
    <row r="259" spans="1:6" ht="15">
      <c r="A259" s="89"/>
      <c r="B259" s="122"/>
      <c r="C259" s="104"/>
      <c r="D259" s="104"/>
      <c r="E259" s="104"/>
      <c r="F259" s="104"/>
    </row>
    <row r="260" spans="1:6" ht="15">
      <c r="A260" s="89"/>
      <c r="B260" s="122"/>
      <c r="C260" s="104"/>
      <c r="D260" s="104"/>
      <c r="E260" s="104"/>
      <c r="F260" s="104"/>
    </row>
    <row r="261" spans="1:6" ht="15">
      <c r="A261" s="89"/>
      <c r="B261" s="122"/>
      <c r="C261" s="104"/>
      <c r="D261" s="104"/>
      <c r="E261" s="104"/>
      <c r="F261" s="104"/>
    </row>
    <row r="262" spans="1:6" ht="15">
      <c r="A262" s="89"/>
      <c r="B262" s="122"/>
      <c r="C262" s="104"/>
      <c r="D262" s="104"/>
      <c r="E262" s="104"/>
      <c r="F262" s="104"/>
    </row>
    <row r="263" spans="1:6" ht="15">
      <c r="A263" s="89"/>
      <c r="B263" s="122"/>
      <c r="C263" s="104"/>
      <c r="D263" s="104"/>
      <c r="E263" s="104"/>
      <c r="F263" s="104"/>
    </row>
    <row r="264" spans="1:6" ht="15">
      <c r="A264" s="89"/>
      <c r="B264" s="122"/>
      <c r="C264" s="104"/>
      <c r="D264" s="104"/>
      <c r="E264" s="104"/>
      <c r="F264" s="104"/>
    </row>
    <row r="265" spans="1:6" ht="15">
      <c r="A265" s="89"/>
      <c r="B265" s="122"/>
      <c r="C265" s="104"/>
      <c r="D265" s="104"/>
      <c r="E265" s="104"/>
      <c r="F265" s="104"/>
    </row>
    <row r="266" spans="1:6" ht="15">
      <c r="A266" s="89"/>
      <c r="B266" s="122"/>
      <c r="C266" s="104"/>
      <c r="D266" s="104"/>
      <c r="E266" s="104"/>
      <c r="F266" s="104"/>
    </row>
    <row r="267" spans="1:6" ht="15">
      <c r="A267" s="89"/>
      <c r="B267" s="122"/>
      <c r="C267" s="104"/>
      <c r="D267" s="104"/>
      <c r="E267" s="104"/>
      <c r="F267" s="104"/>
    </row>
    <row r="268" spans="1:6" ht="15">
      <c r="A268" s="89"/>
      <c r="B268" s="122"/>
      <c r="C268" s="104"/>
      <c r="D268" s="104"/>
      <c r="E268" s="104"/>
      <c r="F268" s="104"/>
    </row>
    <row r="269" spans="1:6" ht="15">
      <c r="A269" s="89"/>
      <c r="B269" s="122"/>
      <c r="C269" s="104"/>
      <c r="D269" s="104"/>
      <c r="E269" s="104"/>
      <c r="F269" s="104"/>
    </row>
    <row r="270" spans="1:6" ht="15">
      <c r="A270" s="89"/>
      <c r="B270" s="122"/>
      <c r="C270" s="104"/>
      <c r="D270" s="104"/>
      <c r="E270" s="104"/>
      <c r="F270" s="104"/>
    </row>
    <row r="271" spans="1:6" ht="15">
      <c r="A271" s="89"/>
      <c r="B271" s="122"/>
      <c r="C271" s="104"/>
      <c r="D271" s="104"/>
      <c r="E271" s="104"/>
      <c r="F271" s="104"/>
    </row>
    <row r="272" spans="1:6" ht="15">
      <c r="A272" s="89"/>
      <c r="B272" s="122"/>
      <c r="C272" s="104"/>
      <c r="D272" s="104"/>
      <c r="E272" s="104"/>
      <c r="F272" s="104"/>
    </row>
    <row r="273" spans="1:6" ht="15">
      <c r="A273" s="89"/>
      <c r="B273" s="122"/>
      <c r="C273" s="104"/>
      <c r="D273" s="104"/>
      <c r="E273" s="104"/>
      <c r="F273" s="104"/>
    </row>
    <row r="274" spans="1:6" ht="15">
      <c r="A274" s="89"/>
      <c r="B274" s="122"/>
      <c r="C274" s="104"/>
      <c r="D274" s="104"/>
      <c r="E274" s="104"/>
      <c r="F274" s="104"/>
    </row>
    <row r="275" spans="1:6" ht="15">
      <c r="A275" s="89"/>
      <c r="B275" s="122"/>
      <c r="C275" s="104"/>
      <c r="D275" s="104"/>
      <c r="E275" s="104"/>
      <c r="F275" s="104"/>
    </row>
    <row r="276" spans="1:6" ht="15">
      <c r="A276" s="89"/>
      <c r="B276" s="122"/>
      <c r="C276" s="104"/>
      <c r="D276" s="104"/>
      <c r="E276" s="104"/>
      <c r="F276" s="104"/>
    </row>
    <row r="277" spans="1:6" ht="15">
      <c r="A277" s="89"/>
      <c r="B277" s="122"/>
      <c r="C277" s="104"/>
      <c r="D277" s="104"/>
      <c r="E277" s="104"/>
      <c r="F277" s="104"/>
    </row>
    <row r="278" spans="1:6" ht="15">
      <c r="A278" s="89"/>
      <c r="B278" s="122"/>
      <c r="C278" s="104"/>
      <c r="D278" s="104"/>
      <c r="E278" s="104"/>
      <c r="F278" s="104"/>
    </row>
    <row r="279" spans="1:6" ht="15">
      <c r="A279" s="89"/>
      <c r="B279" s="122"/>
      <c r="C279" s="104"/>
      <c r="D279" s="104"/>
      <c r="E279" s="104"/>
      <c r="F279" s="104"/>
    </row>
    <row r="280" spans="1:6" ht="15">
      <c r="A280" s="89"/>
      <c r="B280" s="122"/>
      <c r="C280" s="104"/>
      <c r="D280" s="104"/>
      <c r="E280" s="104"/>
      <c r="F280" s="104"/>
    </row>
    <row r="281" spans="1:6" ht="15">
      <c r="A281" s="89"/>
      <c r="B281" s="122"/>
      <c r="C281" s="104"/>
      <c r="D281" s="104"/>
      <c r="E281" s="104"/>
      <c r="F281" s="104"/>
    </row>
    <row r="282" spans="1:6" ht="15">
      <c r="A282" s="89"/>
      <c r="B282" s="122"/>
      <c r="C282" s="104"/>
      <c r="D282" s="104"/>
      <c r="E282" s="104"/>
      <c r="F282" s="104"/>
    </row>
    <row r="283" spans="1:6" ht="15">
      <c r="A283" s="89"/>
      <c r="B283" s="122"/>
      <c r="C283" s="104"/>
      <c r="D283" s="104"/>
      <c r="E283" s="104"/>
      <c r="F283" s="104"/>
    </row>
    <row r="284" spans="1:6" ht="15">
      <c r="A284" s="89"/>
      <c r="B284" s="122"/>
      <c r="C284" s="104"/>
      <c r="D284" s="104"/>
      <c r="E284" s="104"/>
      <c r="F284" s="104"/>
    </row>
    <row r="285" spans="1:6" ht="15">
      <c r="A285" s="89"/>
      <c r="B285" s="122"/>
      <c r="C285" s="104"/>
      <c r="D285" s="104"/>
      <c r="E285" s="104"/>
      <c r="F285" s="104"/>
    </row>
    <row r="286" spans="1:6" ht="15">
      <c r="A286" s="89"/>
      <c r="B286" s="122"/>
      <c r="C286" s="104"/>
      <c r="D286" s="104"/>
      <c r="E286" s="104"/>
      <c r="F286" s="104"/>
    </row>
    <row r="287" spans="1:6" ht="15">
      <c r="A287" s="89"/>
      <c r="B287" s="122"/>
      <c r="C287" s="104"/>
      <c r="D287" s="104"/>
      <c r="E287" s="104"/>
      <c r="F287" s="104"/>
    </row>
    <row r="288" spans="1:6" ht="15">
      <c r="A288" s="89"/>
      <c r="B288" s="122"/>
      <c r="C288" s="104"/>
      <c r="D288" s="104"/>
      <c r="E288" s="104"/>
      <c r="F288" s="104"/>
    </row>
    <row r="289" spans="1:6" ht="15">
      <c r="A289" s="89"/>
      <c r="B289" s="122"/>
      <c r="C289" s="104"/>
      <c r="D289" s="104"/>
      <c r="E289" s="104"/>
      <c r="F289" s="104"/>
    </row>
    <row r="290" spans="1:6" ht="15">
      <c r="A290" s="89"/>
      <c r="B290" s="122"/>
      <c r="C290" s="104"/>
      <c r="D290" s="104"/>
      <c r="E290" s="104"/>
      <c r="F290" s="104"/>
    </row>
    <row r="291" spans="1:6" ht="15">
      <c r="A291" s="89"/>
      <c r="B291" s="122"/>
      <c r="C291" s="104"/>
      <c r="D291" s="104"/>
      <c r="E291" s="104"/>
      <c r="F291" s="104"/>
    </row>
    <row r="292" spans="1:6" ht="15">
      <c r="A292" s="89"/>
      <c r="B292" s="122"/>
      <c r="C292" s="104"/>
      <c r="D292" s="104"/>
      <c r="E292" s="104"/>
      <c r="F292" s="104"/>
    </row>
    <row r="293" spans="1:6" ht="15">
      <c r="A293" s="89"/>
      <c r="B293" s="122"/>
      <c r="C293" s="104"/>
      <c r="D293" s="104"/>
      <c r="E293" s="104"/>
      <c r="F293" s="104"/>
    </row>
    <row r="294" spans="1:6" ht="15">
      <c r="A294" s="89"/>
      <c r="B294" s="122"/>
      <c r="C294" s="104"/>
      <c r="D294" s="104"/>
      <c r="E294" s="104"/>
      <c r="F294" s="104"/>
    </row>
    <row r="295" spans="1:6" ht="15">
      <c r="A295" s="89"/>
      <c r="B295" s="122"/>
      <c r="C295" s="104"/>
      <c r="D295" s="104"/>
      <c r="E295" s="104"/>
      <c r="F295" s="104"/>
    </row>
    <row r="296" spans="1:6" ht="15">
      <c r="A296" s="89"/>
      <c r="B296" s="122"/>
      <c r="C296" s="104"/>
      <c r="D296" s="104"/>
      <c r="E296" s="104"/>
      <c r="F296" s="104"/>
    </row>
    <row r="297" spans="1:6" ht="15">
      <c r="A297" s="89"/>
      <c r="B297" s="122"/>
      <c r="C297" s="104"/>
      <c r="D297" s="104"/>
      <c r="E297" s="104"/>
      <c r="F297" s="104"/>
    </row>
    <row r="298" spans="1:6" ht="15">
      <c r="A298" s="89"/>
      <c r="B298" s="122"/>
      <c r="C298" s="104"/>
      <c r="D298" s="104"/>
      <c r="E298" s="104"/>
      <c r="F298" s="104"/>
    </row>
    <row r="299" spans="1:6" ht="15">
      <c r="A299" s="89"/>
      <c r="B299" s="122"/>
      <c r="C299" s="104"/>
      <c r="D299" s="104"/>
      <c r="E299" s="104"/>
      <c r="F299" s="104"/>
    </row>
    <row r="300" spans="1:6" ht="15">
      <c r="A300" s="89"/>
      <c r="B300" s="122"/>
      <c r="C300" s="104"/>
      <c r="D300" s="104"/>
      <c r="E300" s="104"/>
      <c r="F300" s="104"/>
    </row>
    <row r="301" spans="1:6" ht="15">
      <c r="A301" s="89"/>
      <c r="B301" s="122"/>
      <c r="C301" s="104"/>
      <c r="D301" s="104"/>
      <c r="E301" s="104"/>
      <c r="F301" s="104"/>
    </row>
    <row r="302" spans="1:6" ht="15">
      <c r="A302" s="89"/>
      <c r="B302" s="122"/>
      <c r="C302" s="104"/>
      <c r="D302" s="104"/>
      <c r="E302" s="104"/>
      <c r="F302" s="104"/>
    </row>
    <row r="303" spans="1:6" ht="15">
      <c r="A303" s="89"/>
      <c r="B303" s="122"/>
      <c r="C303" s="104"/>
      <c r="D303" s="104"/>
      <c r="E303" s="104"/>
      <c r="F303" s="104"/>
    </row>
    <row r="304" spans="1:6" ht="15">
      <c r="A304" s="89"/>
      <c r="B304" s="122"/>
      <c r="C304" s="104"/>
      <c r="D304" s="104"/>
      <c r="E304" s="104"/>
      <c r="F304" s="104"/>
    </row>
    <row r="305" spans="1:6" ht="15">
      <c r="A305" s="89"/>
      <c r="B305" s="122"/>
      <c r="C305" s="104"/>
      <c r="D305" s="104"/>
      <c r="E305" s="104"/>
      <c r="F305" s="104"/>
    </row>
    <row r="306" spans="1:6" ht="15">
      <c r="A306" s="89"/>
      <c r="B306" s="122"/>
      <c r="C306" s="104"/>
      <c r="D306" s="104"/>
      <c r="E306" s="104"/>
      <c r="F306" s="104"/>
    </row>
    <row r="307" spans="1:6" ht="15">
      <c r="A307" s="89"/>
      <c r="B307" s="122"/>
      <c r="C307" s="104"/>
      <c r="D307" s="104"/>
      <c r="E307" s="104"/>
      <c r="F307" s="104"/>
    </row>
    <row r="308" spans="1:6" ht="15">
      <c r="A308" s="89"/>
      <c r="B308" s="122"/>
      <c r="C308" s="104"/>
      <c r="D308" s="104"/>
      <c r="E308" s="104"/>
      <c r="F308" s="104"/>
    </row>
    <row r="309" spans="1:6" ht="15">
      <c r="A309" s="89"/>
      <c r="B309" s="122"/>
      <c r="C309" s="104"/>
      <c r="D309" s="104"/>
      <c r="E309" s="104"/>
      <c r="F309" s="104"/>
    </row>
    <row r="310" spans="1:6" ht="15">
      <c r="A310" s="89"/>
      <c r="B310" s="122"/>
      <c r="C310" s="104"/>
      <c r="D310" s="104"/>
      <c r="E310" s="104"/>
      <c r="F310" s="104"/>
    </row>
    <row r="311" spans="1:6" ht="15">
      <c r="A311" s="89"/>
      <c r="B311" s="122"/>
      <c r="C311" s="104"/>
      <c r="D311" s="104"/>
      <c r="E311" s="104"/>
      <c r="F311" s="104"/>
    </row>
    <row r="312" spans="1:6" ht="15">
      <c r="A312" s="89"/>
      <c r="B312" s="122"/>
      <c r="C312" s="104"/>
      <c r="D312" s="104"/>
      <c r="E312" s="104"/>
      <c r="F312" s="104"/>
    </row>
    <row r="313" spans="1:6" ht="15">
      <c r="A313" s="89"/>
      <c r="B313" s="122"/>
      <c r="C313" s="104"/>
      <c r="D313" s="104"/>
      <c r="E313" s="104"/>
      <c r="F313" s="104"/>
    </row>
  </sheetData>
  <sheetProtection/>
  <mergeCells count="5">
    <mergeCell ref="A6:G6"/>
    <mergeCell ref="C1:G1"/>
    <mergeCell ref="C2:G2"/>
    <mergeCell ref="C3:G3"/>
    <mergeCell ref="C4:G4"/>
  </mergeCells>
  <printOptions/>
  <pageMargins left="0.7874015748031497" right="0.3937007874015748" top="0.7874015748031497" bottom="0.3937007874015748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6"/>
  <sheetViews>
    <sheetView tabSelected="1" zoomScaleSheetLayoutView="100" zoomScalePageLayoutView="0" workbookViewId="0" topLeftCell="A1">
      <selection activeCell="H8" sqref="G8:H8"/>
    </sheetView>
  </sheetViews>
  <sheetFormatPr defaultColWidth="9.00390625" defaultRowHeight="12.75"/>
  <cols>
    <col min="1" max="1" width="58.125" style="134" customWidth="1"/>
    <col min="2" max="2" width="10.00390625" style="130" customWidth="1"/>
    <col min="3" max="3" width="10.00390625" style="101" customWidth="1"/>
    <col min="4" max="4" width="7.125" style="130" customWidth="1"/>
    <col min="5" max="5" width="14.375" style="149" customWidth="1"/>
    <col min="6" max="16384" width="9.125" style="27" customWidth="1"/>
  </cols>
  <sheetData>
    <row r="1" spans="2:5" ht="15.75">
      <c r="B1" s="188" t="s">
        <v>336</v>
      </c>
      <c r="C1" s="188"/>
      <c r="D1" s="188"/>
      <c r="E1" s="188"/>
    </row>
    <row r="2" spans="2:5" ht="15.75">
      <c r="B2" s="188" t="s">
        <v>294</v>
      </c>
      <c r="C2" s="188"/>
      <c r="D2" s="188"/>
      <c r="E2" s="188"/>
    </row>
    <row r="3" spans="2:5" ht="15.75">
      <c r="B3" s="188" t="s">
        <v>295</v>
      </c>
      <c r="C3" s="188"/>
      <c r="D3" s="188"/>
      <c r="E3" s="188"/>
    </row>
    <row r="4" spans="2:5" ht="15">
      <c r="B4" s="189" t="s">
        <v>340</v>
      </c>
      <c r="C4" s="189"/>
      <c r="D4" s="189"/>
      <c r="E4" s="189"/>
    </row>
    <row r="5" spans="1:4" ht="14.25">
      <c r="A5" s="150"/>
      <c r="B5" s="27"/>
      <c r="C5" s="27"/>
      <c r="D5" s="27"/>
    </row>
    <row r="6" spans="1:5" ht="54.75" customHeight="1">
      <c r="A6" s="186" t="s">
        <v>337</v>
      </c>
      <c r="B6" s="186"/>
      <c r="C6" s="186"/>
      <c r="D6" s="186"/>
      <c r="E6" s="186"/>
    </row>
    <row r="7" spans="1:5" ht="15">
      <c r="A7" s="151"/>
      <c r="B7" s="23"/>
      <c r="C7" s="23"/>
      <c r="D7" s="187" t="s">
        <v>72</v>
      </c>
      <c r="E7" s="187"/>
    </row>
    <row r="8" spans="1:5" s="154" customFormat="1" ht="48" customHeight="1">
      <c r="A8" s="152" t="s">
        <v>77</v>
      </c>
      <c r="B8" s="106" t="s">
        <v>303</v>
      </c>
      <c r="C8" s="106" t="s">
        <v>28</v>
      </c>
      <c r="D8" s="106" t="s">
        <v>79</v>
      </c>
      <c r="E8" s="153" t="s">
        <v>338</v>
      </c>
    </row>
    <row r="9" spans="1:5" s="154" customFormat="1" ht="15">
      <c r="A9" s="155" t="s">
        <v>286</v>
      </c>
      <c r="B9" s="155" t="s">
        <v>80</v>
      </c>
      <c r="C9" s="155" t="s">
        <v>81</v>
      </c>
      <c r="D9" s="155" t="s">
        <v>82</v>
      </c>
      <c r="E9" s="156" t="s">
        <v>83</v>
      </c>
    </row>
    <row r="10" spans="1:5" s="98" customFormat="1" ht="18" customHeight="1">
      <c r="A10" s="157" t="s">
        <v>88</v>
      </c>
      <c r="B10" s="121" t="s">
        <v>63</v>
      </c>
      <c r="C10" s="121" t="s">
        <v>4</v>
      </c>
      <c r="D10" s="121" t="s">
        <v>2</v>
      </c>
      <c r="E10" s="158">
        <v>2548.0644100000004</v>
      </c>
    </row>
    <row r="11" spans="1:5" ht="30" customHeight="1">
      <c r="A11" s="159" t="s">
        <v>89</v>
      </c>
      <c r="B11" s="111" t="s">
        <v>8</v>
      </c>
      <c r="C11" s="111" t="s">
        <v>4</v>
      </c>
      <c r="D11" s="111" t="s">
        <v>2</v>
      </c>
      <c r="E11" s="160">
        <v>660.50662</v>
      </c>
    </row>
    <row r="12" spans="1:5" s="80" customFormat="1" ht="38.25">
      <c r="A12" s="161" t="s">
        <v>243</v>
      </c>
      <c r="B12" s="117" t="s">
        <v>8</v>
      </c>
      <c r="C12" s="125" t="s">
        <v>90</v>
      </c>
      <c r="D12" s="117" t="s">
        <v>2</v>
      </c>
      <c r="E12" s="162">
        <v>660.50662</v>
      </c>
    </row>
    <row r="13" spans="1:5" s="81" customFormat="1" ht="18" customHeight="1">
      <c r="A13" s="161" t="s">
        <v>57</v>
      </c>
      <c r="B13" s="117" t="s">
        <v>8</v>
      </c>
      <c r="C13" s="117" t="s">
        <v>31</v>
      </c>
      <c r="D13" s="117" t="s">
        <v>2</v>
      </c>
      <c r="E13" s="162">
        <v>660.50662</v>
      </c>
    </row>
    <row r="14" spans="1:5" s="87" customFormat="1" ht="18" customHeight="1">
      <c r="A14" s="163" t="s">
        <v>218</v>
      </c>
      <c r="B14" s="123" t="s">
        <v>8</v>
      </c>
      <c r="C14" s="123" t="s">
        <v>31</v>
      </c>
      <c r="D14" s="123" t="s">
        <v>214</v>
      </c>
      <c r="E14" s="164">
        <v>660.50662</v>
      </c>
    </row>
    <row r="15" spans="1:5" ht="18" customHeight="1">
      <c r="A15" s="163" t="s">
        <v>219</v>
      </c>
      <c r="B15" s="123" t="s">
        <v>8</v>
      </c>
      <c r="C15" s="123" t="s">
        <v>31</v>
      </c>
      <c r="D15" s="123" t="s">
        <v>215</v>
      </c>
      <c r="E15" s="164">
        <v>660.50662</v>
      </c>
    </row>
    <row r="16" spans="1:5" ht="40.5" customHeight="1">
      <c r="A16" s="159" t="s">
        <v>244</v>
      </c>
      <c r="B16" s="111" t="s">
        <v>9</v>
      </c>
      <c r="C16" s="111" t="s">
        <v>4</v>
      </c>
      <c r="D16" s="111" t="s">
        <v>2</v>
      </c>
      <c r="E16" s="160">
        <v>1568.9587900000001</v>
      </c>
    </row>
    <row r="17" spans="1:5" s="80" customFormat="1" ht="38.25">
      <c r="A17" s="161" t="s">
        <v>243</v>
      </c>
      <c r="B17" s="117" t="s">
        <v>9</v>
      </c>
      <c r="C17" s="125" t="s">
        <v>90</v>
      </c>
      <c r="D17" s="117" t="s">
        <v>2</v>
      </c>
      <c r="E17" s="162">
        <v>1568.9587900000001</v>
      </c>
    </row>
    <row r="18" spans="1:5" s="81" customFormat="1" ht="18" customHeight="1">
      <c r="A18" s="161" t="s">
        <v>6</v>
      </c>
      <c r="B18" s="117" t="s">
        <v>9</v>
      </c>
      <c r="C18" s="117" t="s">
        <v>29</v>
      </c>
      <c r="D18" s="117" t="s">
        <v>2</v>
      </c>
      <c r="E18" s="162">
        <v>1568.9587900000001</v>
      </c>
    </row>
    <row r="19" spans="1:5" s="87" customFormat="1" ht="18" customHeight="1">
      <c r="A19" s="163" t="s">
        <v>218</v>
      </c>
      <c r="B19" s="123" t="s">
        <v>9</v>
      </c>
      <c r="C19" s="123" t="s">
        <v>29</v>
      </c>
      <c r="D19" s="123" t="s">
        <v>214</v>
      </c>
      <c r="E19" s="164">
        <v>1568.45979</v>
      </c>
    </row>
    <row r="20" spans="1:5" ht="18" customHeight="1">
      <c r="A20" s="163" t="s">
        <v>219</v>
      </c>
      <c r="B20" s="123" t="s">
        <v>9</v>
      </c>
      <c r="C20" s="123" t="s">
        <v>29</v>
      </c>
      <c r="D20" s="123" t="s">
        <v>215</v>
      </c>
      <c r="E20" s="164">
        <v>1568.45979</v>
      </c>
    </row>
    <row r="21" spans="1:5" s="87" customFormat="1" ht="18" customHeight="1">
      <c r="A21" s="165" t="s">
        <v>245</v>
      </c>
      <c r="B21" s="106" t="s">
        <v>9</v>
      </c>
      <c r="C21" s="106" t="s">
        <v>29</v>
      </c>
      <c r="D21" s="106" t="s">
        <v>216</v>
      </c>
      <c r="E21" s="164">
        <v>0.499</v>
      </c>
    </row>
    <row r="22" spans="1:5" ht="18" customHeight="1">
      <c r="A22" s="165" t="s">
        <v>220</v>
      </c>
      <c r="B22" s="106" t="s">
        <v>9</v>
      </c>
      <c r="C22" s="106" t="s">
        <v>29</v>
      </c>
      <c r="D22" s="106" t="s">
        <v>217</v>
      </c>
      <c r="E22" s="164">
        <v>0.499</v>
      </c>
    </row>
    <row r="23" spans="1:5" ht="18" customHeight="1">
      <c r="A23" s="159" t="s">
        <v>93</v>
      </c>
      <c r="B23" s="113" t="s">
        <v>159</v>
      </c>
      <c r="C23" s="113" t="s">
        <v>4</v>
      </c>
      <c r="D23" s="113" t="s">
        <v>2</v>
      </c>
      <c r="E23" s="160">
        <v>318.599</v>
      </c>
    </row>
    <row r="24" spans="1:5" s="80" customFormat="1" ht="27" customHeight="1">
      <c r="A24" s="166" t="s">
        <v>249</v>
      </c>
      <c r="B24" s="123" t="s">
        <v>159</v>
      </c>
      <c r="C24" s="117" t="s">
        <v>25</v>
      </c>
      <c r="D24" s="117" t="s">
        <v>2</v>
      </c>
      <c r="E24" s="167">
        <v>318.599</v>
      </c>
    </row>
    <row r="25" spans="1:5" s="81" customFormat="1" ht="27" customHeight="1">
      <c r="A25" s="166" t="s">
        <v>250</v>
      </c>
      <c r="B25" s="125" t="s">
        <v>159</v>
      </c>
      <c r="C25" s="117" t="s">
        <v>44</v>
      </c>
      <c r="D25" s="117" t="s">
        <v>2</v>
      </c>
      <c r="E25" s="167">
        <v>318.599</v>
      </c>
    </row>
    <row r="26" spans="1:5" s="87" customFormat="1" ht="18" customHeight="1">
      <c r="A26" s="163" t="s">
        <v>251</v>
      </c>
      <c r="B26" s="106" t="s">
        <v>159</v>
      </c>
      <c r="C26" s="106" t="s">
        <v>44</v>
      </c>
      <c r="D26" s="106" t="s">
        <v>221</v>
      </c>
      <c r="E26" s="168">
        <v>318.599</v>
      </c>
    </row>
    <row r="27" spans="1:5" s="28" customFormat="1" ht="18" customHeight="1">
      <c r="A27" s="165" t="s">
        <v>252</v>
      </c>
      <c r="B27" s="106" t="s">
        <v>159</v>
      </c>
      <c r="C27" s="106" t="s">
        <v>44</v>
      </c>
      <c r="D27" s="106" t="s">
        <v>222</v>
      </c>
      <c r="E27" s="168">
        <v>318.599</v>
      </c>
    </row>
    <row r="28" spans="1:5" s="99" customFormat="1" ht="18" customHeight="1">
      <c r="A28" s="157" t="s">
        <v>94</v>
      </c>
      <c r="B28" s="121" t="s">
        <v>64</v>
      </c>
      <c r="C28" s="121" t="s">
        <v>4</v>
      </c>
      <c r="D28" s="121" t="s">
        <v>2</v>
      </c>
      <c r="E28" s="158">
        <v>287</v>
      </c>
    </row>
    <row r="29" spans="1:5" ht="18" customHeight="1">
      <c r="A29" s="159" t="s">
        <v>34</v>
      </c>
      <c r="B29" s="113" t="s">
        <v>32</v>
      </c>
      <c r="C29" s="113" t="s">
        <v>4</v>
      </c>
      <c r="D29" s="113" t="s">
        <v>2</v>
      </c>
      <c r="E29" s="160">
        <v>287</v>
      </c>
    </row>
    <row r="30" spans="1:5" s="80" customFormat="1" ht="18" customHeight="1">
      <c r="A30" s="161" t="s">
        <v>136</v>
      </c>
      <c r="B30" s="125" t="s">
        <v>32</v>
      </c>
      <c r="C30" s="125" t="s">
        <v>137</v>
      </c>
      <c r="D30" s="125" t="s">
        <v>2</v>
      </c>
      <c r="E30" s="162">
        <v>287</v>
      </c>
    </row>
    <row r="31" spans="1:5" s="81" customFormat="1" ht="27.75" customHeight="1">
      <c r="A31" s="161" t="s">
        <v>304</v>
      </c>
      <c r="B31" s="125" t="s">
        <v>32</v>
      </c>
      <c r="C31" s="125" t="s">
        <v>33</v>
      </c>
      <c r="D31" s="125" t="s">
        <v>2</v>
      </c>
      <c r="E31" s="162">
        <v>287</v>
      </c>
    </row>
    <row r="32" spans="1:5" s="87" customFormat="1" ht="18" customHeight="1">
      <c r="A32" s="163" t="s">
        <v>218</v>
      </c>
      <c r="B32" s="123" t="s">
        <v>32</v>
      </c>
      <c r="C32" s="123" t="s">
        <v>33</v>
      </c>
      <c r="D32" s="123" t="s">
        <v>214</v>
      </c>
      <c r="E32" s="164">
        <v>258.1</v>
      </c>
    </row>
    <row r="33" spans="1:5" ht="18" customHeight="1">
      <c r="A33" s="163" t="s">
        <v>219</v>
      </c>
      <c r="B33" s="123" t="s">
        <v>32</v>
      </c>
      <c r="C33" s="123" t="s">
        <v>33</v>
      </c>
      <c r="D33" s="123" t="s">
        <v>215</v>
      </c>
      <c r="E33" s="164">
        <v>258.1</v>
      </c>
    </row>
    <row r="34" spans="1:5" ht="18" customHeight="1">
      <c r="A34" s="107" t="s">
        <v>251</v>
      </c>
      <c r="B34" s="106" t="s">
        <v>32</v>
      </c>
      <c r="C34" s="123" t="s">
        <v>33</v>
      </c>
      <c r="D34" s="106" t="s">
        <v>221</v>
      </c>
      <c r="E34" s="164">
        <v>28.9</v>
      </c>
    </row>
    <row r="35" spans="1:5" ht="33" customHeight="1">
      <c r="A35" s="119" t="s">
        <v>252</v>
      </c>
      <c r="B35" s="106" t="s">
        <v>32</v>
      </c>
      <c r="C35" s="123" t="s">
        <v>33</v>
      </c>
      <c r="D35" s="106" t="s">
        <v>222</v>
      </c>
      <c r="E35" s="164">
        <v>28.9</v>
      </c>
    </row>
    <row r="36" spans="1:5" s="98" customFormat="1" ht="18" customHeight="1">
      <c r="A36" s="157" t="s">
        <v>95</v>
      </c>
      <c r="B36" s="90" t="s">
        <v>65</v>
      </c>
      <c r="C36" s="121" t="s">
        <v>4</v>
      </c>
      <c r="D36" s="121" t="s">
        <v>2</v>
      </c>
      <c r="E36" s="158">
        <v>358.66506</v>
      </c>
    </row>
    <row r="37" spans="1:5" ht="28.5" customHeight="1">
      <c r="A37" s="169" t="s">
        <v>138</v>
      </c>
      <c r="B37" s="111" t="s">
        <v>58</v>
      </c>
      <c r="C37" s="111" t="s">
        <v>4</v>
      </c>
      <c r="D37" s="111" t="s">
        <v>2</v>
      </c>
      <c r="E37" s="160">
        <v>358.66506</v>
      </c>
    </row>
    <row r="38" spans="1:5" ht="16.5" customHeight="1">
      <c r="A38" s="127" t="s">
        <v>246</v>
      </c>
      <c r="B38" s="117" t="s">
        <v>58</v>
      </c>
      <c r="C38" s="117" t="s">
        <v>12</v>
      </c>
      <c r="D38" s="117" t="s">
        <v>2</v>
      </c>
      <c r="E38" s="162">
        <v>55</v>
      </c>
    </row>
    <row r="39" spans="1:5" ht="15" customHeight="1">
      <c r="A39" s="127" t="s">
        <v>247</v>
      </c>
      <c r="B39" s="117" t="s">
        <v>58</v>
      </c>
      <c r="C39" s="117" t="s">
        <v>42</v>
      </c>
      <c r="D39" s="117" t="s">
        <v>2</v>
      </c>
      <c r="E39" s="162">
        <v>55</v>
      </c>
    </row>
    <row r="40" spans="1:5" ht="15" customHeight="1">
      <c r="A40" s="107" t="s">
        <v>251</v>
      </c>
      <c r="B40" s="123" t="s">
        <v>58</v>
      </c>
      <c r="C40" s="106" t="s">
        <v>42</v>
      </c>
      <c r="D40" s="106" t="s">
        <v>221</v>
      </c>
      <c r="E40" s="164">
        <v>55</v>
      </c>
    </row>
    <row r="41" spans="1:5" ht="23.25" customHeight="1">
      <c r="A41" s="119" t="s">
        <v>333</v>
      </c>
      <c r="B41" s="123" t="s">
        <v>58</v>
      </c>
      <c r="C41" s="106" t="s">
        <v>42</v>
      </c>
      <c r="D41" s="106" t="s">
        <v>222</v>
      </c>
      <c r="E41" s="164">
        <v>55</v>
      </c>
    </row>
    <row r="42" spans="1:5" s="80" customFormat="1" ht="29.25" customHeight="1">
      <c r="A42" s="166" t="s">
        <v>253</v>
      </c>
      <c r="B42" s="125" t="s">
        <v>58</v>
      </c>
      <c r="C42" s="125" t="s">
        <v>168</v>
      </c>
      <c r="D42" s="125" t="s">
        <v>2</v>
      </c>
      <c r="E42" s="162">
        <v>101.77006</v>
      </c>
    </row>
    <row r="43" spans="1:5" s="81" customFormat="1" ht="33.75" customHeight="1">
      <c r="A43" s="166" t="s">
        <v>169</v>
      </c>
      <c r="B43" s="125" t="s">
        <v>58</v>
      </c>
      <c r="C43" s="125" t="s">
        <v>59</v>
      </c>
      <c r="D43" s="125" t="s">
        <v>2</v>
      </c>
      <c r="E43" s="162">
        <v>101.77006</v>
      </c>
    </row>
    <row r="44" spans="1:5" s="87" customFormat="1" ht="20.25" customHeight="1">
      <c r="A44" s="163" t="s">
        <v>251</v>
      </c>
      <c r="B44" s="123" t="s">
        <v>58</v>
      </c>
      <c r="C44" s="123" t="s">
        <v>59</v>
      </c>
      <c r="D44" s="123" t="s">
        <v>221</v>
      </c>
      <c r="E44" s="164">
        <v>96.77006</v>
      </c>
    </row>
    <row r="45" spans="1:5" ht="20.25" customHeight="1">
      <c r="A45" s="165" t="s">
        <v>252</v>
      </c>
      <c r="B45" s="123" t="s">
        <v>58</v>
      </c>
      <c r="C45" s="123" t="s">
        <v>59</v>
      </c>
      <c r="D45" s="123" t="s">
        <v>222</v>
      </c>
      <c r="E45" s="164">
        <v>96.77006</v>
      </c>
    </row>
    <row r="46" spans="1:5" ht="20.25" customHeight="1">
      <c r="A46" s="165" t="s">
        <v>245</v>
      </c>
      <c r="B46" s="123" t="s">
        <v>58</v>
      </c>
      <c r="C46" s="123" t="s">
        <v>59</v>
      </c>
      <c r="D46" s="123" t="s">
        <v>216</v>
      </c>
      <c r="E46" s="164">
        <v>5</v>
      </c>
    </row>
    <row r="47" spans="1:5" ht="20.25" customHeight="1">
      <c r="A47" s="165" t="s">
        <v>259</v>
      </c>
      <c r="B47" s="123" t="s">
        <v>58</v>
      </c>
      <c r="C47" s="123" t="s">
        <v>59</v>
      </c>
      <c r="D47" s="123" t="s">
        <v>226</v>
      </c>
      <c r="E47" s="164">
        <v>5</v>
      </c>
    </row>
    <row r="48" spans="1:5" s="80" customFormat="1" ht="18" customHeight="1">
      <c r="A48" s="161" t="s">
        <v>172</v>
      </c>
      <c r="B48" s="125" t="s">
        <v>58</v>
      </c>
      <c r="C48" s="125" t="s">
        <v>115</v>
      </c>
      <c r="D48" s="125" t="s">
        <v>2</v>
      </c>
      <c r="E48" s="162">
        <v>142</v>
      </c>
    </row>
    <row r="49" spans="1:5" s="81" customFormat="1" ht="156.75" customHeight="1">
      <c r="A49" s="161" t="s">
        <v>254</v>
      </c>
      <c r="B49" s="125" t="s">
        <v>58</v>
      </c>
      <c r="C49" s="125" t="s">
        <v>192</v>
      </c>
      <c r="D49" s="125" t="s">
        <v>2</v>
      </c>
      <c r="E49" s="162">
        <v>142</v>
      </c>
    </row>
    <row r="50" spans="1:5" s="87" customFormat="1" ht="18" customHeight="1">
      <c r="A50" s="163" t="s">
        <v>233</v>
      </c>
      <c r="B50" s="123" t="s">
        <v>58</v>
      </c>
      <c r="C50" s="123" t="s">
        <v>192</v>
      </c>
      <c r="D50" s="123" t="s">
        <v>224</v>
      </c>
      <c r="E50" s="164">
        <v>142</v>
      </c>
    </row>
    <row r="51" spans="1:5" ht="69" customHeight="1">
      <c r="A51" s="163" t="s">
        <v>255</v>
      </c>
      <c r="B51" s="123" t="s">
        <v>58</v>
      </c>
      <c r="C51" s="123" t="s">
        <v>192</v>
      </c>
      <c r="D51" s="123" t="s">
        <v>242</v>
      </c>
      <c r="E51" s="164">
        <v>142</v>
      </c>
    </row>
    <row r="52" spans="1:5" ht="18" customHeight="1">
      <c r="A52" s="161" t="s">
        <v>35</v>
      </c>
      <c r="B52" s="125" t="s">
        <v>58</v>
      </c>
      <c r="C52" s="125" t="s">
        <v>22</v>
      </c>
      <c r="D52" s="125" t="s">
        <v>2</v>
      </c>
      <c r="E52" s="162">
        <v>59.895</v>
      </c>
    </row>
    <row r="53" spans="1:5" ht="66" customHeight="1">
      <c r="A53" s="161" t="s">
        <v>326</v>
      </c>
      <c r="B53" s="125" t="s">
        <v>58</v>
      </c>
      <c r="C53" s="125" t="s">
        <v>325</v>
      </c>
      <c r="D53" s="125" t="s">
        <v>2</v>
      </c>
      <c r="E53" s="162">
        <v>59.895</v>
      </c>
    </row>
    <row r="54" spans="1:5" ht="18" customHeight="1">
      <c r="A54" s="163" t="s">
        <v>251</v>
      </c>
      <c r="B54" s="123" t="s">
        <v>58</v>
      </c>
      <c r="C54" s="123" t="s">
        <v>325</v>
      </c>
      <c r="D54" s="123" t="s">
        <v>221</v>
      </c>
      <c r="E54" s="164">
        <v>59.895</v>
      </c>
    </row>
    <row r="55" spans="1:5" ht="18.75" customHeight="1">
      <c r="A55" s="165" t="s">
        <v>252</v>
      </c>
      <c r="B55" s="123" t="s">
        <v>58</v>
      </c>
      <c r="C55" s="123" t="s">
        <v>325</v>
      </c>
      <c r="D55" s="123" t="s">
        <v>222</v>
      </c>
      <c r="E55" s="164">
        <v>59.895</v>
      </c>
    </row>
    <row r="56" spans="1:5" s="98" customFormat="1" ht="18" customHeight="1">
      <c r="A56" s="157" t="s">
        <v>237</v>
      </c>
      <c r="B56" s="121" t="s">
        <v>238</v>
      </c>
      <c r="C56" s="121" t="s">
        <v>4</v>
      </c>
      <c r="D56" s="121" t="s">
        <v>2</v>
      </c>
      <c r="E56" s="158">
        <v>11147.001789999998</v>
      </c>
    </row>
    <row r="57" spans="1:5" ht="18" customHeight="1">
      <c r="A57" s="159" t="s">
        <v>256</v>
      </c>
      <c r="B57" s="113" t="s">
        <v>239</v>
      </c>
      <c r="C57" s="113" t="s">
        <v>4</v>
      </c>
      <c r="D57" s="113" t="s">
        <v>2</v>
      </c>
      <c r="E57" s="160">
        <v>10968.101789999999</v>
      </c>
    </row>
    <row r="58" spans="1:5" s="80" customFormat="1" ht="18" customHeight="1">
      <c r="A58" s="161" t="s">
        <v>240</v>
      </c>
      <c r="B58" s="125" t="s">
        <v>239</v>
      </c>
      <c r="C58" s="125" t="s">
        <v>241</v>
      </c>
      <c r="D58" s="125" t="s">
        <v>2</v>
      </c>
      <c r="E58" s="164">
        <v>2321.265</v>
      </c>
    </row>
    <row r="59" spans="1:5" s="81" customFormat="1" ht="39.75" customHeight="1">
      <c r="A59" s="161" t="s">
        <v>305</v>
      </c>
      <c r="B59" s="125" t="s">
        <v>239</v>
      </c>
      <c r="C59" s="125" t="s">
        <v>281</v>
      </c>
      <c r="D59" s="125" t="s">
        <v>2</v>
      </c>
      <c r="E59" s="162">
        <v>1935.684</v>
      </c>
    </row>
    <row r="60" spans="1:5" s="87" customFormat="1" ht="18" customHeight="1">
      <c r="A60" s="163" t="s">
        <v>251</v>
      </c>
      <c r="B60" s="123" t="s">
        <v>239</v>
      </c>
      <c r="C60" s="123" t="s">
        <v>281</v>
      </c>
      <c r="D60" s="123" t="s">
        <v>221</v>
      </c>
      <c r="E60" s="164">
        <v>1935.684</v>
      </c>
    </row>
    <row r="61" spans="1:5" ht="18" customHeight="1">
      <c r="A61" s="165" t="s">
        <v>252</v>
      </c>
      <c r="B61" s="123" t="s">
        <v>239</v>
      </c>
      <c r="C61" s="123" t="s">
        <v>281</v>
      </c>
      <c r="D61" s="123" t="s">
        <v>222</v>
      </c>
      <c r="E61" s="164">
        <v>1935.684</v>
      </c>
    </row>
    <row r="62" spans="1:5" ht="66.75" customHeight="1">
      <c r="A62" s="161" t="s">
        <v>306</v>
      </c>
      <c r="B62" s="125" t="s">
        <v>239</v>
      </c>
      <c r="C62" s="125" t="s">
        <v>302</v>
      </c>
      <c r="D62" s="125" t="s">
        <v>2</v>
      </c>
      <c r="E62" s="162">
        <v>385.581</v>
      </c>
    </row>
    <row r="63" spans="1:5" ht="18" customHeight="1">
      <c r="A63" s="163" t="s">
        <v>251</v>
      </c>
      <c r="B63" s="123" t="s">
        <v>239</v>
      </c>
      <c r="C63" s="123" t="s">
        <v>302</v>
      </c>
      <c r="D63" s="123" t="s">
        <v>221</v>
      </c>
      <c r="E63" s="164">
        <v>385.581</v>
      </c>
    </row>
    <row r="64" spans="1:5" ht="18" customHeight="1">
      <c r="A64" s="165" t="s">
        <v>252</v>
      </c>
      <c r="B64" s="123" t="s">
        <v>239</v>
      </c>
      <c r="C64" s="123" t="s">
        <v>302</v>
      </c>
      <c r="D64" s="123" t="s">
        <v>222</v>
      </c>
      <c r="E64" s="164">
        <v>385.581</v>
      </c>
    </row>
    <row r="65" spans="1:5" ht="18" customHeight="1">
      <c r="A65" s="161" t="s">
        <v>35</v>
      </c>
      <c r="B65" s="125" t="s">
        <v>239</v>
      </c>
      <c r="C65" s="125" t="s">
        <v>22</v>
      </c>
      <c r="D65" s="125" t="s">
        <v>2</v>
      </c>
      <c r="E65" s="162">
        <v>8646.83679</v>
      </c>
    </row>
    <row r="66" spans="1:5" ht="26.25" customHeight="1">
      <c r="A66" s="161" t="s">
        <v>264</v>
      </c>
      <c r="B66" s="125" t="s">
        <v>239</v>
      </c>
      <c r="C66" s="125" t="s">
        <v>263</v>
      </c>
      <c r="D66" s="125" t="s">
        <v>2</v>
      </c>
      <c r="E66" s="162">
        <v>644.83679</v>
      </c>
    </row>
    <row r="67" spans="1:5" ht="18" customHeight="1">
      <c r="A67" s="163" t="s">
        <v>251</v>
      </c>
      <c r="B67" s="123" t="s">
        <v>239</v>
      </c>
      <c r="C67" s="123" t="s">
        <v>263</v>
      </c>
      <c r="D67" s="123" t="s">
        <v>221</v>
      </c>
      <c r="E67" s="164">
        <v>644.83679</v>
      </c>
    </row>
    <row r="68" spans="1:5" ht="18" customHeight="1">
      <c r="A68" s="165" t="s">
        <v>252</v>
      </c>
      <c r="B68" s="123" t="s">
        <v>239</v>
      </c>
      <c r="C68" s="123" t="s">
        <v>263</v>
      </c>
      <c r="D68" s="123" t="s">
        <v>222</v>
      </c>
      <c r="E68" s="164">
        <v>644.83679</v>
      </c>
    </row>
    <row r="69" spans="1:5" ht="72" customHeight="1">
      <c r="A69" s="161" t="s">
        <v>307</v>
      </c>
      <c r="B69" s="125" t="s">
        <v>239</v>
      </c>
      <c r="C69" s="125" t="s">
        <v>308</v>
      </c>
      <c r="D69" s="125" t="s">
        <v>2</v>
      </c>
      <c r="E69" s="164">
        <v>8002</v>
      </c>
    </row>
    <row r="70" spans="1:5" ht="18" customHeight="1">
      <c r="A70" s="163" t="s">
        <v>251</v>
      </c>
      <c r="B70" s="123" t="s">
        <v>239</v>
      </c>
      <c r="C70" s="123" t="s">
        <v>308</v>
      </c>
      <c r="D70" s="123" t="s">
        <v>221</v>
      </c>
      <c r="E70" s="164">
        <v>8002</v>
      </c>
    </row>
    <row r="71" spans="1:5" ht="15.75" customHeight="1">
      <c r="A71" s="165" t="s">
        <v>252</v>
      </c>
      <c r="B71" s="123" t="s">
        <v>239</v>
      </c>
      <c r="C71" s="123" t="s">
        <v>308</v>
      </c>
      <c r="D71" s="123" t="s">
        <v>222</v>
      </c>
      <c r="E71" s="164">
        <v>8002</v>
      </c>
    </row>
    <row r="72" spans="1:5" ht="15.75" customHeight="1">
      <c r="A72" s="169" t="s">
        <v>309</v>
      </c>
      <c r="B72" s="113" t="s">
        <v>310</v>
      </c>
      <c r="C72" s="113" t="s">
        <v>4</v>
      </c>
      <c r="D72" s="113" t="s">
        <v>2</v>
      </c>
      <c r="E72" s="160">
        <v>178.9</v>
      </c>
    </row>
    <row r="73" spans="1:5" ht="20.25" customHeight="1">
      <c r="A73" s="161" t="s">
        <v>240</v>
      </c>
      <c r="B73" s="125" t="s">
        <v>310</v>
      </c>
      <c r="C73" s="125" t="s">
        <v>241</v>
      </c>
      <c r="D73" s="125" t="s">
        <v>2</v>
      </c>
      <c r="E73" s="162">
        <v>141.331</v>
      </c>
    </row>
    <row r="74" spans="1:5" ht="68.25" customHeight="1">
      <c r="A74" s="170" t="s">
        <v>311</v>
      </c>
      <c r="B74" s="125" t="s">
        <v>310</v>
      </c>
      <c r="C74" s="125" t="s">
        <v>312</v>
      </c>
      <c r="D74" s="125" t="s">
        <v>2</v>
      </c>
      <c r="E74" s="162">
        <v>141.331</v>
      </c>
    </row>
    <row r="75" spans="1:5" ht="18.75" customHeight="1">
      <c r="A75" s="163" t="s">
        <v>251</v>
      </c>
      <c r="B75" s="123" t="s">
        <v>310</v>
      </c>
      <c r="C75" s="123" t="s">
        <v>312</v>
      </c>
      <c r="D75" s="123" t="s">
        <v>221</v>
      </c>
      <c r="E75" s="164">
        <v>141.331</v>
      </c>
    </row>
    <row r="76" spans="1:5" ht="16.5" customHeight="1">
      <c r="A76" s="165" t="s">
        <v>252</v>
      </c>
      <c r="B76" s="123" t="s">
        <v>310</v>
      </c>
      <c r="C76" s="123" t="s">
        <v>312</v>
      </c>
      <c r="D76" s="123" t="s">
        <v>222</v>
      </c>
      <c r="E76" s="164">
        <v>141.331</v>
      </c>
    </row>
    <row r="77" spans="1:5" ht="16.5" customHeight="1">
      <c r="A77" s="161" t="s">
        <v>35</v>
      </c>
      <c r="B77" s="125" t="s">
        <v>310</v>
      </c>
      <c r="C77" s="125" t="s">
        <v>22</v>
      </c>
      <c r="D77" s="125" t="s">
        <v>2</v>
      </c>
      <c r="E77" s="164">
        <v>37.569</v>
      </c>
    </row>
    <row r="78" spans="1:5" ht="54.75" customHeight="1">
      <c r="A78" s="171" t="s">
        <v>339</v>
      </c>
      <c r="B78" s="125" t="s">
        <v>310</v>
      </c>
      <c r="C78" s="125" t="s">
        <v>323</v>
      </c>
      <c r="D78" s="125" t="s">
        <v>2</v>
      </c>
      <c r="E78" s="162">
        <v>37.569</v>
      </c>
    </row>
    <row r="79" spans="1:5" ht="16.5" customHeight="1">
      <c r="A79" s="163" t="s">
        <v>251</v>
      </c>
      <c r="B79" s="123" t="s">
        <v>310</v>
      </c>
      <c r="C79" s="123" t="s">
        <v>323</v>
      </c>
      <c r="D79" s="123" t="s">
        <v>221</v>
      </c>
      <c r="E79" s="164">
        <v>37.569</v>
      </c>
    </row>
    <row r="80" spans="1:5" ht="28.5" customHeight="1">
      <c r="A80" s="165" t="s">
        <v>252</v>
      </c>
      <c r="B80" s="123" t="s">
        <v>310</v>
      </c>
      <c r="C80" s="123" t="s">
        <v>323</v>
      </c>
      <c r="D80" s="123" t="s">
        <v>222</v>
      </c>
      <c r="E80" s="164">
        <v>37.569</v>
      </c>
    </row>
    <row r="81" spans="1:5" s="98" customFormat="1" ht="18" customHeight="1">
      <c r="A81" s="157" t="s">
        <v>96</v>
      </c>
      <c r="B81" s="121" t="s">
        <v>66</v>
      </c>
      <c r="C81" s="121" t="s">
        <v>4</v>
      </c>
      <c r="D81" s="121" t="s">
        <v>2</v>
      </c>
      <c r="E81" s="158">
        <v>13926.845879999999</v>
      </c>
    </row>
    <row r="82" spans="1:5" ht="18" customHeight="1">
      <c r="A82" s="159" t="s">
        <v>119</v>
      </c>
      <c r="B82" s="113" t="s">
        <v>103</v>
      </c>
      <c r="C82" s="113" t="s">
        <v>4</v>
      </c>
      <c r="D82" s="113" t="s">
        <v>2</v>
      </c>
      <c r="E82" s="160">
        <v>1296.6714000000002</v>
      </c>
    </row>
    <row r="83" spans="1:5" s="80" customFormat="1" ht="18" customHeight="1">
      <c r="A83" s="161" t="s">
        <v>172</v>
      </c>
      <c r="B83" s="125" t="s">
        <v>103</v>
      </c>
      <c r="C83" s="125" t="s">
        <v>115</v>
      </c>
      <c r="D83" s="125" t="s">
        <v>2</v>
      </c>
      <c r="E83" s="162">
        <v>602.1734</v>
      </c>
    </row>
    <row r="84" spans="1:5" s="81" customFormat="1" ht="104.25" customHeight="1">
      <c r="A84" s="161" t="s">
        <v>283</v>
      </c>
      <c r="B84" s="125" t="s">
        <v>103</v>
      </c>
      <c r="C84" s="125" t="s">
        <v>117</v>
      </c>
      <c r="D84" s="125" t="s">
        <v>2</v>
      </c>
      <c r="E84" s="162">
        <v>602.1734</v>
      </c>
    </row>
    <row r="85" spans="1:5" s="87" customFormat="1" ht="18" customHeight="1">
      <c r="A85" s="163" t="s">
        <v>233</v>
      </c>
      <c r="B85" s="123" t="s">
        <v>103</v>
      </c>
      <c r="C85" s="123" t="s">
        <v>117</v>
      </c>
      <c r="D85" s="123" t="s">
        <v>224</v>
      </c>
      <c r="E85" s="164">
        <v>602.1734</v>
      </c>
    </row>
    <row r="86" spans="1:5" ht="68.25" customHeight="1">
      <c r="A86" s="163" t="s">
        <v>255</v>
      </c>
      <c r="B86" s="123" t="s">
        <v>103</v>
      </c>
      <c r="C86" s="123" t="s">
        <v>117</v>
      </c>
      <c r="D86" s="123" t="s">
        <v>242</v>
      </c>
      <c r="E86" s="164">
        <v>602.1734</v>
      </c>
    </row>
    <row r="87" spans="1:5" s="80" customFormat="1" ht="18" customHeight="1">
      <c r="A87" s="161" t="s">
        <v>35</v>
      </c>
      <c r="B87" s="125" t="s">
        <v>103</v>
      </c>
      <c r="C87" s="125" t="s">
        <v>22</v>
      </c>
      <c r="D87" s="125" t="s">
        <v>2</v>
      </c>
      <c r="E87" s="162">
        <v>694.498</v>
      </c>
    </row>
    <row r="88" spans="1:5" s="83" customFormat="1" ht="42" customHeight="1">
      <c r="A88" s="161" t="s">
        <v>284</v>
      </c>
      <c r="B88" s="125" t="s">
        <v>103</v>
      </c>
      <c r="C88" s="125" t="s">
        <v>260</v>
      </c>
      <c r="D88" s="125" t="s">
        <v>2</v>
      </c>
      <c r="E88" s="162">
        <v>694.498</v>
      </c>
    </row>
    <row r="89" spans="1:5" s="97" customFormat="1" ht="18" customHeight="1">
      <c r="A89" s="163" t="s">
        <v>251</v>
      </c>
      <c r="B89" s="123" t="s">
        <v>103</v>
      </c>
      <c r="C89" s="123" t="s">
        <v>260</v>
      </c>
      <c r="D89" s="123" t="s">
        <v>221</v>
      </c>
      <c r="E89" s="164">
        <v>694.498</v>
      </c>
    </row>
    <row r="90" spans="1:5" s="28" customFormat="1" ht="18" customHeight="1">
      <c r="A90" s="163" t="s">
        <v>223</v>
      </c>
      <c r="B90" s="123" t="s">
        <v>103</v>
      </c>
      <c r="C90" s="123" t="s">
        <v>260</v>
      </c>
      <c r="D90" s="123" t="s">
        <v>222</v>
      </c>
      <c r="E90" s="164">
        <v>694.498</v>
      </c>
    </row>
    <row r="91" spans="1:5" ht="18" customHeight="1">
      <c r="A91" s="159" t="s">
        <v>139</v>
      </c>
      <c r="B91" s="111" t="s">
        <v>70</v>
      </c>
      <c r="C91" s="111" t="s">
        <v>4</v>
      </c>
      <c r="D91" s="111" t="s">
        <v>2</v>
      </c>
      <c r="E91" s="160">
        <v>913.89744</v>
      </c>
    </row>
    <row r="92" spans="1:5" s="80" customFormat="1" ht="18" customHeight="1">
      <c r="A92" s="161" t="s">
        <v>172</v>
      </c>
      <c r="B92" s="125" t="s">
        <v>70</v>
      </c>
      <c r="C92" s="125" t="s">
        <v>115</v>
      </c>
      <c r="D92" s="125" t="s">
        <v>2</v>
      </c>
      <c r="E92" s="162">
        <v>441.21244</v>
      </c>
    </row>
    <row r="93" spans="1:5" s="81" customFormat="1" ht="80.25" customHeight="1">
      <c r="A93" s="161" t="s">
        <v>297</v>
      </c>
      <c r="B93" s="172" t="s">
        <v>70</v>
      </c>
      <c r="C93" s="172" t="s">
        <v>257</v>
      </c>
      <c r="D93" s="172" t="s">
        <v>2</v>
      </c>
      <c r="E93" s="162">
        <v>85</v>
      </c>
    </row>
    <row r="94" spans="1:5" s="87" customFormat="1" ht="18" customHeight="1">
      <c r="A94" s="163" t="s">
        <v>233</v>
      </c>
      <c r="B94" s="31" t="s">
        <v>70</v>
      </c>
      <c r="C94" s="31" t="s">
        <v>257</v>
      </c>
      <c r="D94" s="31" t="s">
        <v>224</v>
      </c>
      <c r="E94" s="164">
        <v>85</v>
      </c>
    </row>
    <row r="95" spans="1:5" ht="67.5" customHeight="1">
      <c r="A95" s="163" t="s">
        <v>255</v>
      </c>
      <c r="B95" s="31" t="s">
        <v>70</v>
      </c>
      <c r="C95" s="31" t="s">
        <v>257</v>
      </c>
      <c r="D95" s="31" t="s">
        <v>242</v>
      </c>
      <c r="E95" s="164">
        <v>85</v>
      </c>
    </row>
    <row r="96" spans="1:5" ht="92.25" customHeight="1">
      <c r="A96" s="161" t="s">
        <v>313</v>
      </c>
      <c r="B96" s="125" t="s">
        <v>70</v>
      </c>
      <c r="C96" s="125" t="s">
        <v>126</v>
      </c>
      <c r="D96" s="125" t="s">
        <v>2</v>
      </c>
      <c r="E96" s="162">
        <v>356.21244</v>
      </c>
    </row>
    <row r="97" spans="1:5" ht="21.75" customHeight="1">
      <c r="A97" s="163" t="s">
        <v>233</v>
      </c>
      <c r="B97" s="123" t="s">
        <v>70</v>
      </c>
      <c r="C97" s="123" t="s">
        <v>126</v>
      </c>
      <c r="D97" s="123" t="s">
        <v>224</v>
      </c>
      <c r="E97" s="164">
        <v>356.21244</v>
      </c>
    </row>
    <row r="98" spans="1:5" ht="72" customHeight="1">
      <c r="A98" s="163" t="s">
        <v>255</v>
      </c>
      <c r="B98" s="123" t="s">
        <v>70</v>
      </c>
      <c r="C98" s="123" t="s">
        <v>126</v>
      </c>
      <c r="D98" s="123" t="s">
        <v>242</v>
      </c>
      <c r="E98" s="164">
        <v>356.21244</v>
      </c>
    </row>
    <row r="99" spans="1:5" ht="18.75" customHeight="1">
      <c r="A99" s="161" t="s">
        <v>35</v>
      </c>
      <c r="B99" s="125" t="s">
        <v>70</v>
      </c>
      <c r="C99" s="125" t="s">
        <v>22</v>
      </c>
      <c r="D99" s="123" t="s">
        <v>2</v>
      </c>
      <c r="E99" s="164">
        <v>472.685</v>
      </c>
    </row>
    <row r="100" spans="1:5" ht="51" customHeight="1">
      <c r="A100" s="161" t="s">
        <v>299</v>
      </c>
      <c r="B100" s="125" t="s">
        <v>70</v>
      </c>
      <c r="C100" s="125" t="s">
        <v>287</v>
      </c>
      <c r="D100" s="125" t="s">
        <v>2</v>
      </c>
      <c r="E100" s="162">
        <v>332.685</v>
      </c>
    </row>
    <row r="101" spans="1:5" ht="14.25" customHeight="1">
      <c r="A101" s="163" t="s">
        <v>251</v>
      </c>
      <c r="B101" s="123" t="s">
        <v>70</v>
      </c>
      <c r="C101" s="123" t="s">
        <v>287</v>
      </c>
      <c r="D101" s="123" t="s">
        <v>221</v>
      </c>
      <c r="E101" s="164">
        <v>332.685</v>
      </c>
    </row>
    <row r="102" spans="1:5" ht="21" customHeight="1">
      <c r="A102" s="165" t="s">
        <v>252</v>
      </c>
      <c r="B102" s="123" t="s">
        <v>70</v>
      </c>
      <c r="C102" s="123" t="s">
        <v>287</v>
      </c>
      <c r="D102" s="123" t="s">
        <v>222</v>
      </c>
      <c r="E102" s="164">
        <v>332.685</v>
      </c>
    </row>
    <row r="103" spans="1:5" ht="41.25" customHeight="1">
      <c r="A103" s="161" t="s">
        <v>327</v>
      </c>
      <c r="B103" s="125" t="s">
        <v>70</v>
      </c>
      <c r="C103" s="125" t="s">
        <v>328</v>
      </c>
      <c r="D103" s="125" t="s">
        <v>2</v>
      </c>
      <c r="E103" s="162">
        <v>140</v>
      </c>
    </row>
    <row r="104" spans="1:5" ht="21" customHeight="1">
      <c r="A104" s="163" t="s">
        <v>251</v>
      </c>
      <c r="B104" s="123" t="s">
        <v>70</v>
      </c>
      <c r="C104" s="123" t="s">
        <v>328</v>
      </c>
      <c r="D104" s="123" t="s">
        <v>221</v>
      </c>
      <c r="E104" s="164">
        <v>140</v>
      </c>
    </row>
    <row r="105" spans="1:5" ht="21" customHeight="1">
      <c r="A105" s="165" t="s">
        <v>252</v>
      </c>
      <c r="B105" s="123" t="s">
        <v>70</v>
      </c>
      <c r="C105" s="123" t="s">
        <v>328</v>
      </c>
      <c r="D105" s="123" t="s">
        <v>222</v>
      </c>
      <c r="E105" s="164">
        <v>140</v>
      </c>
    </row>
    <row r="106" spans="1:5" ht="18.75" customHeight="1">
      <c r="A106" s="159" t="s">
        <v>36</v>
      </c>
      <c r="B106" s="113" t="s">
        <v>37</v>
      </c>
      <c r="C106" s="113" t="s">
        <v>4</v>
      </c>
      <c r="D106" s="113" t="s">
        <v>2</v>
      </c>
      <c r="E106" s="160">
        <v>4831.15993</v>
      </c>
    </row>
    <row r="107" spans="1:5" s="80" customFormat="1" ht="18.75" customHeight="1">
      <c r="A107" s="161" t="s">
        <v>36</v>
      </c>
      <c r="B107" s="125" t="s">
        <v>37</v>
      </c>
      <c r="C107" s="125" t="s">
        <v>26</v>
      </c>
      <c r="D107" s="125" t="s">
        <v>2</v>
      </c>
      <c r="E107" s="162">
        <v>1700.02648</v>
      </c>
    </row>
    <row r="108" spans="1:5" s="81" customFormat="1" ht="26.25" customHeight="1">
      <c r="A108" s="161" t="s">
        <v>280</v>
      </c>
      <c r="B108" s="125" t="s">
        <v>37</v>
      </c>
      <c r="C108" s="125" t="s">
        <v>40</v>
      </c>
      <c r="D108" s="125" t="s">
        <v>2</v>
      </c>
      <c r="E108" s="162">
        <v>1700.02648</v>
      </c>
    </row>
    <row r="109" spans="1:5" s="87" customFormat="1" ht="18" customHeight="1">
      <c r="A109" s="163" t="s">
        <v>251</v>
      </c>
      <c r="B109" s="123" t="s">
        <v>37</v>
      </c>
      <c r="C109" s="123" t="s">
        <v>40</v>
      </c>
      <c r="D109" s="123" t="s">
        <v>221</v>
      </c>
      <c r="E109" s="164">
        <v>1700.02648</v>
      </c>
    </row>
    <row r="110" spans="1:5" ht="18" customHeight="1">
      <c r="A110" s="165" t="s">
        <v>252</v>
      </c>
      <c r="B110" s="123" t="s">
        <v>37</v>
      </c>
      <c r="C110" s="123" t="s">
        <v>40</v>
      </c>
      <c r="D110" s="123" t="s">
        <v>222</v>
      </c>
      <c r="E110" s="164">
        <v>1700.02648</v>
      </c>
    </row>
    <row r="111" spans="1:5" s="80" customFormat="1" ht="19.5" customHeight="1">
      <c r="A111" s="161" t="s">
        <v>35</v>
      </c>
      <c r="B111" s="125" t="s">
        <v>37</v>
      </c>
      <c r="C111" s="125" t="s">
        <v>22</v>
      </c>
      <c r="D111" s="125" t="s">
        <v>2</v>
      </c>
      <c r="E111" s="162">
        <v>3131.13345</v>
      </c>
    </row>
    <row r="112" spans="1:5" s="81" customFormat="1" ht="30" customHeight="1">
      <c r="A112" s="161" t="s">
        <v>261</v>
      </c>
      <c r="B112" s="125" t="s">
        <v>37</v>
      </c>
      <c r="C112" s="125" t="s">
        <v>262</v>
      </c>
      <c r="D112" s="125" t="s">
        <v>2</v>
      </c>
      <c r="E112" s="162">
        <v>208.9822</v>
      </c>
    </row>
    <row r="113" spans="1:5" s="87" customFormat="1" ht="18" customHeight="1">
      <c r="A113" s="163" t="s">
        <v>251</v>
      </c>
      <c r="B113" s="123" t="s">
        <v>37</v>
      </c>
      <c r="C113" s="123" t="s">
        <v>262</v>
      </c>
      <c r="D113" s="123" t="s">
        <v>221</v>
      </c>
      <c r="E113" s="164">
        <v>208.9822</v>
      </c>
    </row>
    <row r="114" spans="1:5" ht="18" customHeight="1">
      <c r="A114" s="165" t="s">
        <v>252</v>
      </c>
      <c r="B114" s="123" t="s">
        <v>37</v>
      </c>
      <c r="C114" s="123" t="s">
        <v>262</v>
      </c>
      <c r="D114" s="123" t="s">
        <v>222</v>
      </c>
      <c r="E114" s="164">
        <v>208.9822</v>
      </c>
    </row>
    <row r="115" spans="1:5" s="81" customFormat="1" ht="27.75" customHeight="1">
      <c r="A115" s="161" t="s">
        <v>314</v>
      </c>
      <c r="B115" s="125" t="s">
        <v>37</v>
      </c>
      <c r="C115" s="125" t="s">
        <v>315</v>
      </c>
      <c r="D115" s="125" t="s">
        <v>2</v>
      </c>
      <c r="E115" s="162">
        <v>2922.15125</v>
      </c>
    </row>
    <row r="116" spans="1:5" s="87" customFormat="1" ht="18" customHeight="1">
      <c r="A116" s="163" t="s">
        <v>251</v>
      </c>
      <c r="B116" s="123" t="s">
        <v>37</v>
      </c>
      <c r="C116" s="123" t="s">
        <v>315</v>
      </c>
      <c r="D116" s="123" t="s">
        <v>221</v>
      </c>
      <c r="E116" s="164">
        <v>2922.15125</v>
      </c>
    </row>
    <row r="117" spans="1:5" ht="18" customHeight="1">
      <c r="A117" s="165" t="s">
        <v>252</v>
      </c>
      <c r="B117" s="123" t="s">
        <v>37</v>
      </c>
      <c r="C117" s="123" t="s">
        <v>315</v>
      </c>
      <c r="D117" s="123" t="s">
        <v>222</v>
      </c>
      <c r="E117" s="164">
        <v>2922.15125</v>
      </c>
    </row>
    <row r="118" spans="1:5" ht="18" customHeight="1">
      <c r="A118" s="169" t="s">
        <v>108</v>
      </c>
      <c r="B118" s="111" t="s">
        <v>109</v>
      </c>
      <c r="C118" s="111" t="s">
        <v>4</v>
      </c>
      <c r="D118" s="111" t="s">
        <v>2</v>
      </c>
      <c r="E118" s="173">
        <v>6885.117109999999</v>
      </c>
    </row>
    <row r="119" spans="1:5" s="80" customFormat="1" ht="41.25" customHeight="1">
      <c r="A119" s="161" t="s">
        <v>243</v>
      </c>
      <c r="B119" s="117" t="s">
        <v>109</v>
      </c>
      <c r="C119" s="117" t="s">
        <v>90</v>
      </c>
      <c r="D119" s="117" t="s">
        <v>2</v>
      </c>
      <c r="E119" s="167">
        <v>6885.117109999999</v>
      </c>
    </row>
    <row r="120" spans="1:5" s="81" customFormat="1" ht="18" customHeight="1">
      <c r="A120" s="166" t="s">
        <v>120</v>
      </c>
      <c r="B120" s="117" t="s">
        <v>109</v>
      </c>
      <c r="C120" s="117" t="s">
        <v>110</v>
      </c>
      <c r="D120" s="117" t="s">
        <v>2</v>
      </c>
      <c r="E120" s="167">
        <v>6885.117109999999</v>
      </c>
    </row>
    <row r="121" spans="1:5" s="87" customFormat="1" ht="18" customHeight="1">
      <c r="A121" s="163" t="s">
        <v>258</v>
      </c>
      <c r="B121" s="106" t="s">
        <v>109</v>
      </c>
      <c r="C121" s="106" t="s">
        <v>110</v>
      </c>
      <c r="D121" s="106" t="s">
        <v>227</v>
      </c>
      <c r="E121" s="168">
        <v>3241.3527</v>
      </c>
    </row>
    <row r="122" spans="1:5" ht="18" customHeight="1">
      <c r="A122" s="165" t="s">
        <v>219</v>
      </c>
      <c r="B122" s="106" t="s">
        <v>109</v>
      </c>
      <c r="C122" s="123" t="s">
        <v>110</v>
      </c>
      <c r="D122" s="123" t="s">
        <v>225</v>
      </c>
      <c r="E122" s="168">
        <v>3241.3527</v>
      </c>
    </row>
    <row r="123" spans="1:5" ht="18" customHeight="1">
      <c r="A123" s="163" t="s">
        <v>251</v>
      </c>
      <c r="B123" s="123" t="s">
        <v>109</v>
      </c>
      <c r="C123" s="123" t="s">
        <v>110</v>
      </c>
      <c r="D123" s="123" t="s">
        <v>221</v>
      </c>
      <c r="E123" s="168">
        <v>2295.96441</v>
      </c>
    </row>
    <row r="124" spans="1:5" ht="18" customHeight="1">
      <c r="A124" s="165" t="s">
        <v>252</v>
      </c>
      <c r="B124" s="123" t="s">
        <v>109</v>
      </c>
      <c r="C124" s="123" t="s">
        <v>110</v>
      </c>
      <c r="D124" s="123" t="s">
        <v>222</v>
      </c>
      <c r="E124" s="168">
        <v>2295.96441</v>
      </c>
    </row>
    <row r="125" spans="1:5" s="87" customFormat="1" ht="18" customHeight="1">
      <c r="A125" s="165" t="s">
        <v>245</v>
      </c>
      <c r="B125" s="106" t="s">
        <v>109</v>
      </c>
      <c r="C125" s="123" t="s">
        <v>110</v>
      </c>
      <c r="D125" s="123" t="s">
        <v>216</v>
      </c>
      <c r="E125" s="168">
        <v>1347.8</v>
      </c>
    </row>
    <row r="126" spans="1:5" ht="18" customHeight="1">
      <c r="A126" s="165" t="s">
        <v>220</v>
      </c>
      <c r="B126" s="106" t="s">
        <v>109</v>
      </c>
      <c r="C126" s="123" t="s">
        <v>110</v>
      </c>
      <c r="D126" s="123" t="s">
        <v>217</v>
      </c>
      <c r="E126" s="168">
        <v>1337.1</v>
      </c>
    </row>
    <row r="127" spans="1:5" ht="18" customHeight="1">
      <c r="A127" s="165" t="s">
        <v>259</v>
      </c>
      <c r="B127" s="106" t="s">
        <v>109</v>
      </c>
      <c r="C127" s="123" t="s">
        <v>110</v>
      </c>
      <c r="D127" s="123" t="s">
        <v>226</v>
      </c>
      <c r="E127" s="168">
        <v>10.7</v>
      </c>
    </row>
    <row r="128" spans="1:5" s="99" customFormat="1" ht="18" customHeight="1">
      <c r="A128" s="157" t="s">
        <v>97</v>
      </c>
      <c r="B128" s="121" t="s">
        <v>67</v>
      </c>
      <c r="C128" s="121" t="s">
        <v>4</v>
      </c>
      <c r="D128" s="121" t="s">
        <v>2</v>
      </c>
      <c r="E128" s="158">
        <v>300.93</v>
      </c>
    </row>
    <row r="129" spans="1:5" s="28" customFormat="1" ht="18" customHeight="1">
      <c r="A129" s="159" t="s">
        <v>98</v>
      </c>
      <c r="B129" s="113" t="s">
        <v>48</v>
      </c>
      <c r="C129" s="113" t="s">
        <v>4</v>
      </c>
      <c r="D129" s="113" t="s">
        <v>2</v>
      </c>
      <c r="E129" s="160">
        <v>300.93</v>
      </c>
    </row>
    <row r="130" spans="1:5" s="82" customFormat="1" ht="18" customHeight="1">
      <c r="A130" s="161" t="s">
        <v>35</v>
      </c>
      <c r="B130" s="125" t="s">
        <v>48</v>
      </c>
      <c r="C130" s="125" t="s">
        <v>22</v>
      </c>
      <c r="D130" s="125" t="s">
        <v>2</v>
      </c>
      <c r="E130" s="162">
        <v>300.93</v>
      </c>
    </row>
    <row r="131" spans="1:5" s="81" customFormat="1" ht="42.75" customHeight="1">
      <c r="A131" s="161" t="s">
        <v>282</v>
      </c>
      <c r="B131" s="125" t="s">
        <v>48</v>
      </c>
      <c r="C131" s="125" t="s">
        <v>275</v>
      </c>
      <c r="D131" s="125" t="s">
        <v>2</v>
      </c>
      <c r="E131" s="162">
        <v>300.93</v>
      </c>
    </row>
    <row r="132" spans="1:5" s="87" customFormat="1" ht="18" customHeight="1">
      <c r="A132" s="163" t="s">
        <v>251</v>
      </c>
      <c r="B132" s="123" t="s">
        <v>48</v>
      </c>
      <c r="C132" s="123" t="s">
        <v>275</v>
      </c>
      <c r="D132" s="123" t="s">
        <v>221</v>
      </c>
      <c r="E132" s="164">
        <v>300.93</v>
      </c>
    </row>
    <row r="133" spans="1:5" ht="18" customHeight="1">
      <c r="A133" s="165" t="s">
        <v>252</v>
      </c>
      <c r="B133" s="123" t="s">
        <v>48</v>
      </c>
      <c r="C133" s="123" t="s">
        <v>275</v>
      </c>
      <c r="D133" s="123" t="s">
        <v>222</v>
      </c>
      <c r="E133" s="164">
        <v>300.93</v>
      </c>
    </row>
    <row r="134" spans="1:5" s="98" customFormat="1" ht="18" customHeight="1">
      <c r="A134" s="157" t="s">
        <v>265</v>
      </c>
      <c r="B134" s="121" t="s">
        <v>14</v>
      </c>
      <c r="C134" s="121" t="s">
        <v>4</v>
      </c>
      <c r="D134" s="121" t="s">
        <v>2</v>
      </c>
      <c r="E134" s="158">
        <v>11704.89066</v>
      </c>
    </row>
    <row r="135" spans="1:5" ht="18" customHeight="1">
      <c r="A135" s="159" t="s">
        <v>160</v>
      </c>
      <c r="B135" s="113" t="s">
        <v>149</v>
      </c>
      <c r="C135" s="113" t="s">
        <v>4</v>
      </c>
      <c r="D135" s="113" t="s">
        <v>2</v>
      </c>
      <c r="E135" s="160">
        <v>11348.55366</v>
      </c>
    </row>
    <row r="136" spans="1:5" ht="30" customHeight="1">
      <c r="A136" s="161" t="s">
        <v>316</v>
      </c>
      <c r="B136" s="125" t="s">
        <v>149</v>
      </c>
      <c r="C136" s="125" t="s">
        <v>317</v>
      </c>
      <c r="D136" s="125" t="s">
        <v>2</v>
      </c>
      <c r="E136" s="162">
        <v>1378</v>
      </c>
    </row>
    <row r="137" spans="1:5" ht="43.5" customHeight="1">
      <c r="A137" s="166" t="s">
        <v>318</v>
      </c>
      <c r="B137" s="125" t="s">
        <v>149</v>
      </c>
      <c r="C137" s="125" t="s">
        <v>319</v>
      </c>
      <c r="D137" s="125" t="s">
        <v>2</v>
      </c>
      <c r="E137" s="162">
        <v>1378</v>
      </c>
    </row>
    <row r="138" spans="1:5" ht="18" customHeight="1">
      <c r="A138" s="165" t="s">
        <v>235</v>
      </c>
      <c r="B138" s="123" t="s">
        <v>149</v>
      </c>
      <c r="C138" s="123" t="s">
        <v>319</v>
      </c>
      <c r="D138" s="123" t="s">
        <v>234</v>
      </c>
      <c r="E138" s="164">
        <v>1378</v>
      </c>
    </row>
    <row r="139" spans="1:5" ht="45" customHeight="1">
      <c r="A139" s="165" t="s">
        <v>267</v>
      </c>
      <c r="B139" s="123" t="s">
        <v>149</v>
      </c>
      <c r="C139" s="123" t="s">
        <v>319</v>
      </c>
      <c r="D139" s="123" t="s">
        <v>236</v>
      </c>
      <c r="E139" s="164">
        <v>1378</v>
      </c>
    </row>
    <row r="140" spans="1:5" ht="30.75" customHeight="1">
      <c r="A140" s="161" t="s">
        <v>266</v>
      </c>
      <c r="B140" s="125" t="s">
        <v>149</v>
      </c>
      <c r="C140" s="125" t="s">
        <v>161</v>
      </c>
      <c r="D140" s="125" t="s">
        <v>2</v>
      </c>
      <c r="E140" s="162">
        <v>8118.21166</v>
      </c>
    </row>
    <row r="141" spans="1:5" s="81" customFormat="1" ht="17.25" customHeight="1">
      <c r="A141" s="166" t="s">
        <v>120</v>
      </c>
      <c r="B141" s="117" t="s">
        <v>149</v>
      </c>
      <c r="C141" s="117" t="s">
        <v>150</v>
      </c>
      <c r="D141" s="117" t="s">
        <v>2</v>
      </c>
      <c r="E141" s="162">
        <v>8049.31166</v>
      </c>
    </row>
    <row r="142" spans="1:5" s="87" customFormat="1" ht="18" customHeight="1">
      <c r="A142" s="165" t="s">
        <v>235</v>
      </c>
      <c r="B142" s="123" t="s">
        <v>149</v>
      </c>
      <c r="C142" s="123" t="s">
        <v>150</v>
      </c>
      <c r="D142" s="123" t="s">
        <v>234</v>
      </c>
      <c r="E142" s="164">
        <v>8049.31166</v>
      </c>
    </row>
    <row r="143" spans="1:5" ht="38.25" customHeight="1">
      <c r="A143" s="165" t="s">
        <v>267</v>
      </c>
      <c r="B143" s="123" t="s">
        <v>149</v>
      </c>
      <c r="C143" s="123" t="s">
        <v>150</v>
      </c>
      <c r="D143" s="123" t="s">
        <v>236</v>
      </c>
      <c r="E143" s="164">
        <v>8049.31166</v>
      </c>
    </row>
    <row r="144" spans="1:5" ht="30.75" customHeight="1">
      <c r="A144" s="166" t="s">
        <v>320</v>
      </c>
      <c r="B144" s="117" t="s">
        <v>149</v>
      </c>
      <c r="C144" s="117" t="s">
        <v>321</v>
      </c>
      <c r="D144" s="117" t="s">
        <v>2</v>
      </c>
      <c r="E144" s="164">
        <v>68.9</v>
      </c>
    </row>
    <row r="145" spans="1:5" ht="18" customHeight="1">
      <c r="A145" s="165" t="s">
        <v>235</v>
      </c>
      <c r="B145" s="123" t="s">
        <v>149</v>
      </c>
      <c r="C145" s="123" t="s">
        <v>321</v>
      </c>
      <c r="D145" s="123" t="s">
        <v>234</v>
      </c>
      <c r="E145" s="164">
        <v>68.9</v>
      </c>
    </row>
    <row r="146" spans="1:5" ht="38.25" customHeight="1">
      <c r="A146" s="165" t="s">
        <v>267</v>
      </c>
      <c r="B146" s="123" t="s">
        <v>149</v>
      </c>
      <c r="C146" s="123" t="s">
        <v>321</v>
      </c>
      <c r="D146" s="123" t="s">
        <v>236</v>
      </c>
      <c r="E146" s="164">
        <v>68.9</v>
      </c>
    </row>
    <row r="147" spans="1:5" s="80" customFormat="1" ht="18" customHeight="1">
      <c r="A147" s="161" t="s">
        <v>172</v>
      </c>
      <c r="B147" s="125" t="s">
        <v>149</v>
      </c>
      <c r="C147" s="125" t="s">
        <v>115</v>
      </c>
      <c r="D147" s="125" t="s">
        <v>2</v>
      </c>
      <c r="E147" s="162">
        <v>1852.342</v>
      </c>
    </row>
    <row r="148" spans="1:5" s="81" customFormat="1" ht="91.5" customHeight="1">
      <c r="A148" s="161" t="s">
        <v>268</v>
      </c>
      <c r="B148" s="125" t="s">
        <v>149</v>
      </c>
      <c r="C148" s="125" t="s">
        <v>124</v>
      </c>
      <c r="D148" s="125" t="s">
        <v>2</v>
      </c>
      <c r="E148" s="162">
        <v>1704</v>
      </c>
    </row>
    <row r="149" spans="1:5" s="87" customFormat="1" ht="18" customHeight="1">
      <c r="A149" s="163" t="s">
        <v>233</v>
      </c>
      <c r="B149" s="123" t="s">
        <v>149</v>
      </c>
      <c r="C149" s="123" t="s">
        <v>124</v>
      </c>
      <c r="D149" s="123" t="s">
        <v>224</v>
      </c>
      <c r="E149" s="168">
        <v>1704</v>
      </c>
    </row>
    <row r="150" spans="1:5" ht="69" customHeight="1">
      <c r="A150" s="163" t="s">
        <v>255</v>
      </c>
      <c r="B150" s="123" t="s">
        <v>149</v>
      </c>
      <c r="C150" s="123" t="s">
        <v>124</v>
      </c>
      <c r="D150" s="123" t="s">
        <v>242</v>
      </c>
      <c r="E150" s="168">
        <v>1704</v>
      </c>
    </row>
    <row r="151" spans="1:5" s="81" customFormat="1" ht="39.75" customHeight="1">
      <c r="A151" s="166" t="s">
        <v>322</v>
      </c>
      <c r="B151" s="117" t="s">
        <v>149</v>
      </c>
      <c r="C151" s="117" t="s">
        <v>176</v>
      </c>
      <c r="D151" s="117" t="s">
        <v>2</v>
      </c>
      <c r="E151" s="167">
        <v>148.342</v>
      </c>
    </row>
    <row r="152" spans="1:5" s="87" customFormat="1" ht="28.5" customHeight="1">
      <c r="A152" s="165" t="s">
        <v>278</v>
      </c>
      <c r="B152" s="106" t="s">
        <v>149</v>
      </c>
      <c r="C152" s="106" t="s">
        <v>176</v>
      </c>
      <c r="D152" s="106" t="s">
        <v>276</v>
      </c>
      <c r="E152" s="168">
        <v>148.342</v>
      </c>
    </row>
    <row r="153" spans="1:5" ht="27.75" customHeight="1">
      <c r="A153" s="165" t="s">
        <v>279</v>
      </c>
      <c r="B153" s="106" t="s">
        <v>149</v>
      </c>
      <c r="C153" s="106" t="s">
        <v>176</v>
      </c>
      <c r="D153" s="106" t="s">
        <v>277</v>
      </c>
      <c r="E153" s="168">
        <v>148.342</v>
      </c>
    </row>
    <row r="154" spans="1:5" ht="18" customHeight="1">
      <c r="A154" s="159" t="s">
        <v>162</v>
      </c>
      <c r="B154" s="113" t="s">
        <v>16</v>
      </c>
      <c r="C154" s="113" t="s">
        <v>4</v>
      </c>
      <c r="D154" s="113" t="s">
        <v>2</v>
      </c>
      <c r="E154" s="160">
        <v>356.337</v>
      </c>
    </row>
    <row r="155" spans="1:5" s="80" customFormat="1" ht="18" customHeight="1">
      <c r="A155" s="161" t="s">
        <v>35</v>
      </c>
      <c r="B155" s="125" t="s">
        <v>16</v>
      </c>
      <c r="C155" s="117" t="s">
        <v>22</v>
      </c>
      <c r="D155" s="117" t="s">
        <v>2</v>
      </c>
      <c r="E155" s="162">
        <v>356.337</v>
      </c>
    </row>
    <row r="156" spans="1:5" s="81" customFormat="1" ht="39" customHeight="1">
      <c r="A156" s="161" t="s">
        <v>300</v>
      </c>
      <c r="B156" s="117" t="s">
        <v>16</v>
      </c>
      <c r="C156" s="117" t="s">
        <v>269</v>
      </c>
      <c r="D156" s="117" t="s">
        <v>2</v>
      </c>
      <c r="E156" s="162">
        <v>356.337</v>
      </c>
    </row>
    <row r="157" spans="1:5" s="87" customFormat="1" ht="18" customHeight="1">
      <c r="A157" s="165" t="s">
        <v>235</v>
      </c>
      <c r="B157" s="106" t="s">
        <v>16</v>
      </c>
      <c r="C157" s="106" t="s">
        <v>269</v>
      </c>
      <c r="D157" s="106" t="s">
        <v>234</v>
      </c>
      <c r="E157" s="164">
        <v>356.337</v>
      </c>
    </row>
    <row r="158" spans="1:5" ht="37.5" customHeight="1">
      <c r="A158" s="165" t="s">
        <v>267</v>
      </c>
      <c r="B158" s="106" t="s">
        <v>16</v>
      </c>
      <c r="C158" s="106" t="s">
        <v>269</v>
      </c>
      <c r="D158" s="106" t="s">
        <v>236</v>
      </c>
      <c r="E158" s="164">
        <v>356.337</v>
      </c>
    </row>
    <row r="159" spans="1:5" s="98" customFormat="1" ht="18" customHeight="1">
      <c r="A159" s="157" t="s">
        <v>182</v>
      </c>
      <c r="B159" s="121" t="s">
        <v>183</v>
      </c>
      <c r="C159" s="121" t="s">
        <v>4</v>
      </c>
      <c r="D159" s="121" t="s">
        <v>2</v>
      </c>
      <c r="E159" s="158">
        <v>756.3414</v>
      </c>
    </row>
    <row r="160" spans="1:5" s="98" customFormat="1" ht="18" customHeight="1">
      <c r="A160" s="159" t="s">
        <v>288</v>
      </c>
      <c r="B160" s="111" t="s">
        <v>289</v>
      </c>
      <c r="C160" s="111" t="s">
        <v>4</v>
      </c>
      <c r="D160" s="111" t="s">
        <v>2</v>
      </c>
      <c r="E160" s="160">
        <v>137.6834</v>
      </c>
    </row>
    <row r="161" spans="1:5" s="98" customFormat="1" ht="18" customHeight="1">
      <c r="A161" s="161" t="s">
        <v>290</v>
      </c>
      <c r="B161" s="117" t="s">
        <v>289</v>
      </c>
      <c r="C161" s="117" t="s">
        <v>291</v>
      </c>
      <c r="D161" s="117" t="s">
        <v>2</v>
      </c>
      <c r="E161" s="162">
        <v>137.6834</v>
      </c>
    </row>
    <row r="162" spans="1:5" s="98" customFormat="1" ht="30" customHeight="1">
      <c r="A162" s="161" t="s">
        <v>292</v>
      </c>
      <c r="B162" s="117" t="s">
        <v>289</v>
      </c>
      <c r="C162" s="117" t="s">
        <v>293</v>
      </c>
      <c r="D162" s="117" t="s">
        <v>2</v>
      </c>
      <c r="E162" s="162">
        <v>137.6834</v>
      </c>
    </row>
    <row r="163" spans="1:5" s="98" customFormat="1" ht="27.75" customHeight="1">
      <c r="A163" s="163" t="s">
        <v>278</v>
      </c>
      <c r="B163" s="106" t="s">
        <v>289</v>
      </c>
      <c r="C163" s="106" t="s">
        <v>293</v>
      </c>
      <c r="D163" s="106" t="s">
        <v>276</v>
      </c>
      <c r="E163" s="164">
        <v>137.6834</v>
      </c>
    </row>
    <row r="164" spans="1:5" s="98" customFormat="1" ht="33.75" customHeight="1">
      <c r="A164" s="165" t="s">
        <v>279</v>
      </c>
      <c r="B164" s="106" t="s">
        <v>289</v>
      </c>
      <c r="C164" s="106" t="s">
        <v>293</v>
      </c>
      <c r="D164" s="106" t="s">
        <v>277</v>
      </c>
      <c r="E164" s="164">
        <v>137.6834</v>
      </c>
    </row>
    <row r="165" spans="1:5" ht="18" customHeight="1">
      <c r="A165" s="159" t="s">
        <v>298</v>
      </c>
      <c r="B165" s="113" t="s">
        <v>185</v>
      </c>
      <c r="C165" s="113" t="s">
        <v>4</v>
      </c>
      <c r="D165" s="113" t="s">
        <v>2</v>
      </c>
      <c r="E165" s="160">
        <v>618.658</v>
      </c>
    </row>
    <row r="166" spans="1:5" ht="18" customHeight="1">
      <c r="A166" s="161" t="s">
        <v>332</v>
      </c>
      <c r="B166" s="117" t="s">
        <v>185</v>
      </c>
      <c r="C166" s="117" t="s">
        <v>331</v>
      </c>
      <c r="D166" s="117" t="s">
        <v>2</v>
      </c>
      <c r="E166" s="162">
        <v>608</v>
      </c>
    </row>
    <row r="167" spans="1:5" ht="28.5" customHeight="1">
      <c r="A167" s="166" t="s">
        <v>330</v>
      </c>
      <c r="B167" s="117" t="s">
        <v>185</v>
      </c>
      <c r="C167" s="117" t="s">
        <v>329</v>
      </c>
      <c r="D167" s="117" t="s">
        <v>2</v>
      </c>
      <c r="E167" s="162">
        <v>608</v>
      </c>
    </row>
    <row r="168" spans="1:5" ht="25.5" customHeight="1">
      <c r="A168" s="163" t="s">
        <v>278</v>
      </c>
      <c r="B168" s="106" t="s">
        <v>185</v>
      </c>
      <c r="C168" s="106" t="s">
        <v>329</v>
      </c>
      <c r="D168" s="106" t="s">
        <v>276</v>
      </c>
      <c r="E168" s="164">
        <v>608</v>
      </c>
    </row>
    <row r="169" spans="1:5" ht="30" customHeight="1">
      <c r="A169" s="165" t="s">
        <v>279</v>
      </c>
      <c r="B169" s="106" t="s">
        <v>185</v>
      </c>
      <c r="C169" s="106" t="s">
        <v>329</v>
      </c>
      <c r="D169" s="106" t="s">
        <v>277</v>
      </c>
      <c r="E169" s="164">
        <v>608</v>
      </c>
    </row>
    <row r="170" spans="1:5" s="80" customFormat="1" ht="18" customHeight="1">
      <c r="A170" s="166" t="s">
        <v>172</v>
      </c>
      <c r="B170" s="117" t="s">
        <v>185</v>
      </c>
      <c r="C170" s="117" t="s">
        <v>115</v>
      </c>
      <c r="D170" s="117" t="s">
        <v>2</v>
      </c>
      <c r="E170" s="162">
        <v>10.658</v>
      </c>
    </row>
    <row r="171" spans="1:5" s="81" customFormat="1" ht="38.25">
      <c r="A171" s="166" t="s">
        <v>322</v>
      </c>
      <c r="B171" s="117" t="s">
        <v>185</v>
      </c>
      <c r="C171" s="117" t="s">
        <v>176</v>
      </c>
      <c r="D171" s="117" t="s">
        <v>2</v>
      </c>
      <c r="E171" s="162">
        <v>10.658</v>
      </c>
    </row>
    <row r="172" spans="1:5" s="87" customFormat="1" ht="27.75" customHeight="1">
      <c r="A172" s="163" t="s">
        <v>278</v>
      </c>
      <c r="B172" s="106" t="s">
        <v>185</v>
      </c>
      <c r="C172" s="106" t="s">
        <v>176</v>
      </c>
      <c r="D172" s="106" t="s">
        <v>276</v>
      </c>
      <c r="E172" s="164">
        <v>10.658</v>
      </c>
    </row>
    <row r="173" spans="1:5" ht="29.25" customHeight="1">
      <c r="A173" s="165" t="s">
        <v>279</v>
      </c>
      <c r="B173" s="106" t="s">
        <v>185</v>
      </c>
      <c r="C173" s="106" t="s">
        <v>176</v>
      </c>
      <c r="D173" s="106" t="s">
        <v>277</v>
      </c>
      <c r="E173" s="164">
        <v>10.658</v>
      </c>
    </row>
    <row r="174" spans="1:5" s="99" customFormat="1" ht="18" customHeight="1">
      <c r="A174" s="157" t="s">
        <v>163</v>
      </c>
      <c r="B174" s="121" t="s">
        <v>156</v>
      </c>
      <c r="C174" s="121" t="s">
        <v>4</v>
      </c>
      <c r="D174" s="121" t="s">
        <v>2</v>
      </c>
      <c r="E174" s="174">
        <v>270.4</v>
      </c>
    </row>
    <row r="175" spans="1:5" s="28" customFormat="1" ht="18" customHeight="1">
      <c r="A175" s="159" t="s">
        <v>99</v>
      </c>
      <c r="B175" s="113" t="s">
        <v>157</v>
      </c>
      <c r="C175" s="113" t="s">
        <v>4</v>
      </c>
      <c r="D175" s="113" t="s">
        <v>2</v>
      </c>
      <c r="E175" s="160">
        <v>270.4</v>
      </c>
    </row>
    <row r="176" spans="1:5" s="82" customFormat="1" ht="18" customHeight="1">
      <c r="A176" s="161" t="s">
        <v>15</v>
      </c>
      <c r="B176" s="117" t="s">
        <v>157</v>
      </c>
      <c r="C176" s="117" t="s">
        <v>17</v>
      </c>
      <c r="D176" s="117" t="s">
        <v>2</v>
      </c>
      <c r="E176" s="162">
        <v>270.4</v>
      </c>
    </row>
    <row r="177" spans="1:5" s="81" customFormat="1" ht="18" customHeight="1">
      <c r="A177" s="161" t="s">
        <v>141</v>
      </c>
      <c r="B177" s="117" t="s">
        <v>157</v>
      </c>
      <c r="C177" s="117" t="s">
        <v>270</v>
      </c>
      <c r="D177" s="117" t="s">
        <v>2</v>
      </c>
      <c r="E177" s="162">
        <v>270.4</v>
      </c>
    </row>
    <row r="178" spans="1:5" s="87" customFormat="1" ht="18.75" customHeight="1">
      <c r="A178" s="107" t="s">
        <v>251</v>
      </c>
      <c r="B178" s="106" t="s">
        <v>157</v>
      </c>
      <c r="C178" s="106" t="s">
        <v>270</v>
      </c>
      <c r="D178" s="123" t="s">
        <v>221</v>
      </c>
      <c r="E178" s="164">
        <v>270.4</v>
      </c>
    </row>
    <row r="179" spans="1:5" ht="27" customHeight="1">
      <c r="A179" s="119" t="s">
        <v>252</v>
      </c>
      <c r="B179" s="106" t="s">
        <v>157</v>
      </c>
      <c r="C179" s="106" t="s">
        <v>270</v>
      </c>
      <c r="D179" s="123" t="s">
        <v>222</v>
      </c>
      <c r="E179" s="164">
        <v>270.4</v>
      </c>
    </row>
    <row r="180" spans="1:5" ht="18" customHeight="1">
      <c r="A180" s="157" t="s">
        <v>100</v>
      </c>
      <c r="B180" s="121"/>
      <c r="C180" s="121"/>
      <c r="D180" s="121"/>
      <c r="E180" s="158">
        <v>41300.1392</v>
      </c>
    </row>
    <row r="181" ht="15">
      <c r="E181" s="175"/>
    </row>
    <row r="182" spans="1:5" s="178" customFormat="1" ht="15">
      <c r="A182" s="134"/>
      <c r="B182" s="176"/>
      <c r="C182" s="177"/>
      <c r="D182" s="176"/>
      <c r="E182" s="175"/>
    </row>
    <row r="183" ht="15">
      <c r="E183" s="179"/>
    </row>
    <row r="184" ht="15">
      <c r="E184" s="180"/>
    </row>
    <row r="185" ht="15">
      <c r="E185" s="180"/>
    </row>
    <row r="186" ht="15">
      <c r="E186" s="180"/>
    </row>
    <row r="187" ht="15">
      <c r="E187" s="180"/>
    </row>
    <row r="188" ht="15">
      <c r="E188" s="180"/>
    </row>
    <row r="189" ht="15">
      <c r="E189" s="180"/>
    </row>
    <row r="190" ht="15">
      <c r="E190" s="180"/>
    </row>
    <row r="191" ht="15">
      <c r="E191" s="180"/>
    </row>
    <row r="192" spans="1:5" ht="15">
      <c r="A192" s="150"/>
      <c r="B192" s="27"/>
      <c r="C192" s="27"/>
      <c r="D192" s="27"/>
      <c r="E192" s="180"/>
    </row>
    <row r="193" spans="1:5" ht="15">
      <c r="A193" s="150"/>
      <c r="B193" s="27"/>
      <c r="C193" s="27"/>
      <c r="D193" s="27"/>
      <c r="E193" s="180"/>
    </row>
    <row r="194" spans="1:5" ht="15">
      <c r="A194" s="150"/>
      <c r="B194" s="27"/>
      <c r="C194" s="27"/>
      <c r="D194" s="27"/>
      <c r="E194" s="180"/>
    </row>
    <row r="195" spans="1:5" ht="15">
      <c r="A195" s="150"/>
      <c r="B195" s="27"/>
      <c r="C195" s="27"/>
      <c r="D195" s="27"/>
      <c r="E195" s="180"/>
    </row>
    <row r="196" spans="1:5" ht="15">
      <c r="A196" s="150"/>
      <c r="B196" s="27"/>
      <c r="C196" s="27"/>
      <c r="D196" s="27"/>
      <c r="E196" s="180"/>
    </row>
    <row r="197" spans="1:5" ht="15">
      <c r="A197" s="150"/>
      <c r="B197" s="27"/>
      <c r="C197" s="27"/>
      <c r="D197" s="27"/>
      <c r="E197" s="180"/>
    </row>
    <row r="198" spans="1:5" ht="15">
      <c r="A198" s="150"/>
      <c r="B198" s="27"/>
      <c r="C198" s="27"/>
      <c r="D198" s="27"/>
      <c r="E198" s="180"/>
    </row>
    <row r="199" spans="1:5" ht="15">
      <c r="A199" s="150"/>
      <c r="B199" s="27"/>
      <c r="C199" s="27"/>
      <c r="D199" s="27"/>
      <c r="E199" s="180"/>
    </row>
    <row r="200" spans="1:5" ht="15">
      <c r="A200" s="150"/>
      <c r="B200" s="27"/>
      <c r="C200" s="27"/>
      <c r="D200" s="27"/>
      <c r="E200" s="180"/>
    </row>
    <row r="201" spans="1:5" ht="15">
      <c r="A201" s="150"/>
      <c r="B201" s="27"/>
      <c r="C201" s="27"/>
      <c r="D201" s="27"/>
      <c r="E201" s="180"/>
    </row>
    <row r="202" spans="1:5" ht="15">
      <c r="A202" s="150"/>
      <c r="B202" s="27"/>
      <c r="C202" s="27"/>
      <c r="D202" s="27"/>
      <c r="E202" s="180"/>
    </row>
    <row r="203" spans="1:5" ht="15">
      <c r="A203" s="150"/>
      <c r="B203" s="27"/>
      <c r="C203" s="27"/>
      <c r="D203" s="27"/>
      <c r="E203" s="180"/>
    </row>
    <row r="204" spans="1:5" ht="15">
      <c r="A204" s="150"/>
      <c r="B204" s="27"/>
      <c r="C204" s="27"/>
      <c r="D204" s="27"/>
      <c r="E204" s="180"/>
    </row>
    <row r="205" spans="1:5" ht="15">
      <c r="A205" s="150"/>
      <c r="B205" s="27"/>
      <c r="C205" s="27"/>
      <c r="D205" s="27"/>
      <c r="E205" s="180"/>
    </row>
    <row r="206" spans="1:5" ht="15">
      <c r="A206" s="150"/>
      <c r="B206" s="27"/>
      <c r="C206" s="27"/>
      <c r="D206" s="27"/>
      <c r="E206" s="180"/>
    </row>
  </sheetData>
  <sheetProtection/>
  <mergeCells count="6">
    <mergeCell ref="A6:E6"/>
    <mergeCell ref="D7:E7"/>
    <mergeCell ref="B1:E1"/>
    <mergeCell ref="B2:E2"/>
    <mergeCell ref="B3:E3"/>
    <mergeCell ref="B4:E4"/>
  </mergeCells>
  <printOptions/>
  <pageMargins left="0.7874015748031497" right="0.3937007874015748" top="0.7874015748031497" bottom="0.3937007874015748" header="0" footer="0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pane ySplit="3" topLeftCell="A120" activePane="bottomLeft" state="frozen"/>
      <selection pane="topLeft" activeCell="A1" sqref="A1"/>
      <selection pane="bottomLeft" activeCell="A130" sqref="A5:IV130"/>
    </sheetView>
  </sheetViews>
  <sheetFormatPr defaultColWidth="9.00390625" defaultRowHeight="12.75"/>
  <cols>
    <col min="1" max="1" width="57.25390625" style="42" customWidth="1"/>
    <col min="2" max="2" width="6.25390625" style="22" customWidth="1"/>
    <col min="3" max="3" width="9.875" style="22" bestFit="1" customWidth="1"/>
    <col min="4" max="4" width="6.25390625" style="22" customWidth="1"/>
    <col min="5" max="5" width="6.25390625" style="22" hidden="1" customWidth="1"/>
    <col min="6" max="8" width="13.75390625" style="85" customWidth="1"/>
    <col min="9" max="9" width="6.125" style="22" customWidth="1"/>
    <col min="10" max="10" width="10.375" style="22" customWidth="1"/>
    <col min="11" max="16384" width="9.125" style="22" customWidth="1"/>
  </cols>
  <sheetData>
    <row r="1" spans="1:10" ht="34.5" customHeight="1">
      <c r="A1" s="186" t="s">
        <v>198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2.5" customHeight="1" thickBot="1">
      <c r="A2" s="41"/>
      <c r="B2" s="23"/>
      <c r="C2" s="23"/>
      <c r="D2" s="23"/>
      <c r="E2" s="23"/>
      <c r="I2" s="190" t="s">
        <v>72</v>
      </c>
      <c r="J2" s="190"/>
    </row>
    <row r="3" spans="1:10" s="27" customFormat="1" ht="61.5" customHeight="1" thickBot="1">
      <c r="A3" s="24" t="s">
        <v>77</v>
      </c>
      <c r="B3" s="25" t="s">
        <v>78</v>
      </c>
      <c r="C3" s="19" t="s">
        <v>28</v>
      </c>
      <c r="D3" s="25" t="s">
        <v>79</v>
      </c>
      <c r="E3" s="25"/>
      <c r="F3" s="67" t="s">
        <v>127</v>
      </c>
      <c r="G3" s="67" t="s">
        <v>199</v>
      </c>
      <c r="H3" s="67" t="s">
        <v>200</v>
      </c>
      <c r="I3" s="20" t="s">
        <v>62</v>
      </c>
      <c r="J3" s="33" t="s">
        <v>201</v>
      </c>
    </row>
    <row r="4" spans="1:10" s="27" customFormat="1" ht="18" customHeight="1" thickBot="1">
      <c r="A4" s="45">
        <v>1</v>
      </c>
      <c r="B4" s="21" t="s">
        <v>80</v>
      </c>
      <c r="C4" s="21" t="s">
        <v>81</v>
      </c>
      <c r="D4" s="21" t="s">
        <v>82</v>
      </c>
      <c r="E4" s="21"/>
      <c r="F4" s="48" t="s">
        <v>83</v>
      </c>
      <c r="G4" s="48" t="s">
        <v>84</v>
      </c>
      <c r="H4" s="48" t="s">
        <v>85</v>
      </c>
      <c r="I4" s="21" t="s">
        <v>86</v>
      </c>
      <c r="J4" s="44" t="s">
        <v>87</v>
      </c>
    </row>
  </sheetData>
  <sheetProtection/>
  <mergeCells count="2">
    <mergeCell ref="A1:J1"/>
    <mergeCell ref="I2:J2"/>
  </mergeCells>
  <printOptions/>
  <pageMargins left="0.7874015748031497" right="0.3937007874015748" top="0.7874015748031497" bottom="0.3937007874015748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k11746</cp:lastModifiedBy>
  <cp:lastPrinted>2014-05-30T05:43:08Z</cp:lastPrinted>
  <dcterms:created xsi:type="dcterms:W3CDTF">2006-04-13T12:23:34Z</dcterms:created>
  <dcterms:modified xsi:type="dcterms:W3CDTF">2014-05-30T05:43:10Z</dcterms:modified>
  <cp:category/>
  <cp:version/>
  <cp:contentType/>
  <cp:contentStatus/>
</cp:coreProperties>
</file>